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letb-my.sharepoint.com/personal/itakennedy_msletb_ie/Documents/Desktop/CTC Form New Codes/"/>
    </mc:Choice>
  </mc:AlternateContent>
  <xr:revisionPtr revIDLastSave="0" documentId="8_{AC179895-A17E-4EFF-A4C3-9E934562E876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Dec" sheetId="12" r:id="rId1"/>
    <sheet name="Nov" sheetId="11" r:id="rId2"/>
    <sheet name="Oct" sheetId="10" r:id="rId3"/>
    <sheet name="Sep" sheetId="9" r:id="rId4"/>
    <sheet name="Aug" sheetId="8" r:id="rId5"/>
    <sheet name="Jul" sheetId="7" r:id="rId6"/>
    <sheet name="Jun" sheetId="6" r:id="rId7"/>
    <sheet name="May" sheetId="5" r:id="rId8"/>
    <sheet name="Apr" sheetId="4" r:id="rId9"/>
    <sheet name="Mar" sheetId="3" r:id="rId10"/>
    <sheet name="Feb" sheetId="2" r:id="rId11"/>
    <sheet name="Jan" sheetId="1" r:id="rId12"/>
  </sheets>
  <definedNames>
    <definedName name="_xlnm.Print_Area" localSheetId="8">Apr!$A$1:$I$134</definedName>
    <definedName name="_xlnm.Print_Area" localSheetId="4">Aug!$A$1:$I$134</definedName>
    <definedName name="_xlnm.Print_Area" localSheetId="0">Dec!$A$1:$I$134</definedName>
    <definedName name="_xlnm.Print_Area" localSheetId="10">Feb!$A$1:$I$134</definedName>
    <definedName name="_xlnm.Print_Area" localSheetId="11">Jan!$A$1:$I$135</definedName>
    <definedName name="_xlnm.Print_Area" localSheetId="5">Jul!$A$1:$I$134</definedName>
    <definedName name="_xlnm.Print_Area" localSheetId="6">Jun!$A$1:$I$134</definedName>
    <definedName name="_xlnm.Print_Area" localSheetId="9">Mar!$A$1:$I$134</definedName>
    <definedName name="_xlnm.Print_Area" localSheetId="7">May!$A$1:$I$134</definedName>
    <definedName name="_xlnm.Print_Area" localSheetId="1">Nov!$A$1:$I$134</definedName>
    <definedName name="_xlnm.Print_Area" localSheetId="2">Oct!$A$1:$I$134</definedName>
    <definedName name="_xlnm.Print_Area" localSheetId="3">Sep!$A$1:$I$134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31" i="2"/>
  <c r="C16" i="2"/>
  <c r="B89" i="2" l="1"/>
  <c r="D97" i="12" l="1"/>
  <c r="D96" i="12"/>
  <c r="D95" i="12"/>
  <c r="D94" i="12"/>
  <c r="D93" i="12"/>
  <c r="D92" i="12"/>
  <c r="B89" i="12"/>
  <c r="D87" i="12"/>
  <c r="D86" i="12"/>
  <c r="D85" i="12"/>
  <c r="D84" i="12"/>
  <c r="D83" i="12"/>
  <c r="D81" i="12"/>
  <c r="D80" i="12"/>
  <c r="D97" i="11"/>
  <c r="D96" i="11"/>
  <c r="D95" i="11"/>
  <c r="D94" i="11"/>
  <c r="D93" i="11"/>
  <c r="D92" i="11"/>
  <c r="B89" i="11"/>
  <c r="D87" i="11"/>
  <c r="D86" i="11"/>
  <c r="D85" i="11"/>
  <c r="D84" i="11"/>
  <c r="D83" i="11"/>
  <c r="D81" i="11"/>
  <c r="D80" i="11"/>
  <c r="D97" i="10"/>
  <c r="D96" i="10"/>
  <c r="D95" i="10"/>
  <c r="D94" i="10"/>
  <c r="D93" i="10"/>
  <c r="D92" i="10"/>
  <c r="B89" i="10"/>
  <c r="D87" i="10"/>
  <c r="D86" i="10"/>
  <c r="D85" i="10"/>
  <c r="D84" i="10"/>
  <c r="D83" i="10"/>
  <c r="D81" i="10"/>
  <c r="D80" i="10"/>
  <c r="D97" i="9"/>
  <c r="D96" i="9"/>
  <c r="D95" i="9"/>
  <c r="D94" i="9"/>
  <c r="D93" i="9"/>
  <c r="D92" i="9"/>
  <c r="B89" i="9"/>
  <c r="D87" i="9"/>
  <c r="D86" i="9"/>
  <c r="D85" i="9"/>
  <c r="D84" i="9"/>
  <c r="D83" i="9"/>
  <c r="D81" i="9"/>
  <c r="D80" i="9"/>
  <c r="D97" i="8"/>
  <c r="D96" i="8"/>
  <c r="D95" i="8"/>
  <c r="D94" i="8"/>
  <c r="D93" i="8"/>
  <c r="D92" i="8"/>
  <c r="B89" i="8"/>
  <c r="D87" i="8"/>
  <c r="D86" i="8"/>
  <c r="D85" i="8"/>
  <c r="D84" i="8"/>
  <c r="D83" i="8"/>
  <c r="D81" i="8"/>
  <c r="D80" i="8"/>
  <c r="D97" i="7"/>
  <c r="D96" i="7"/>
  <c r="D95" i="7"/>
  <c r="D94" i="7"/>
  <c r="D93" i="7"/>
  <c r="D92" i="7"/>
  <c r="B89" i="7"/>
  <c r="D87" i="7"/>
  <c r="D86" i="7"/>
  <c r="D85" i="7"/>
  <c r="D84" i="7"/>
  <c r="D83" i="7"/>
  <c r="D81" i="7"/>
  <c r="D80" i="7"/>
  <c r="D97" i="6"/>
  <c r="D96" i="6"/>
  <c r="D95" i="6"/>
  <c r="D94" i="6"/>
  <c r="D93" i="6"/>
  <c r="D92" i="6"/>
  <c r="B89" i="6"/>
  <c r="D87" i="6"/>
  <c r="D86" i="6"/>
  <c r="D85" i="6"/>
  <c r="D84" i="6"/>
  <c r="D83" i="6"/>
  <c r="D81" i="6"/>
  <c r="D80" i="6"/>
  <c r="D97" i="5"/>
  <c r="D96" i="5"/>
  <c r="D95" i="5"/>
  <c r="D94" i="5"/>
  <c r="D93" i="5"/>
  <c r="D92" i="5"/>
  <c r="B89" i="5"/>
  <c r="D87" i="5"/>
  <c r="D86" i="5"/>
  <c r="D85" i="5"/>
  <c r="D84" i="5"/>
  <c r="D83" i="5"/>
  <c r="D81" i="5"/>
  <c r="D80" i="5"/>
  <c r="D97" i="4"/>
  <c r="D96" i="4"/>
  <c r="D95" i="4"/>
  <c r="D94" i="4"/>
  <c r="D93" i="4"/>
  <c r="D92" i="4"/>
  <c r="B89" i="4"/>
  <c r="D87" i="4"/>
  <c r="D86" i="4"/>
  <c r="D85" i="4"/>
  <c r="D84" i="4"/>
  <c r="D83" i="4"/>
  <c r="D81" i="4"/>
  <c r="D80" i="4"/>
  <c r="D97" i="3"/>
  <c r="D96" i="3"/>
  <c r="D95" i="3"/>
  <c r="D94" i="3"/>
  <c r="D93" i="3"/>
  <c r="D92" i="3"/>
  <c r="B89" i="3"/>
  <c r="D87" i="3"/>
  <c r="D86" i="3"/>
  <c r="D85" i="3"/>
  <c r="D84" i="3"/>
  <c r="D83" i="3"/>
  <c r="D81" i="3"/>
  <c r="D80" i="3"/>
  <c r="D97" i="2"/>
  <c r="D96" i="2"/>
  <c r="D95" i="2"/>
  <c r="D94" i="2"/>
  <c r="D93" i="2"/>
  <c r="D92" i="2"/>
  <c r="D87" i="2"/>
  <c r="D86" i="2"/>
  <c r="D85" i="2"/>
  <c r="D84" i="2"/>
  <c r="D83" i="2"/>
  <c r="D81" i="2"/>
  <c r="D80" i="2"/>
  <c r="C33" i="12"/>
  <c r="C33" i="11"/>
  <c r="D33" i="11" s="1"/>
  <c r="F33" i="11" s="1"/>
  <c r="C33" i="10"/>
  <c r="D33" i="10" s="1"/>
  <c r="F33" i="10" s="1"/>
  <c r="C33" i="9"/>
  <c r="D33" i="9" s="1"/>
  <c r="C33" i="8"/>
  <c r="D33" i="8" s="1"/>
  <c r="F33" i="8" s="1"/>
  <c r="C33" i="7"/>
  <c r="G33" i="7" s="1"/>
  <c r="D33" i="7"/>
  <c r="F33" i="7" s="1"/>
  <c r="C31" i="7"/>
  <c r="C33" i="6"/>
  <c r="D33" i="6" s="1"/>
  <c r="F33" i="6" s="1"/>
  <c r="C33" i="5"/>
  <c r="C33" i="4"/>
  <c r="D33" i="4" s="1"/>
  <c r="F33" i="4" s="1"/>
  <c r="C33" i="3"/>
  <c r="G33" i="3" s="1"/>
  <c r="C33" i="2"/>
  <c r="G33" i="2" s="1"/>
  <c r="D85" i="1"/>
  <c r="D33" i="1"/>
  <c r="F33" i="1"/>
  <c r="G33" i="1"/>
  <c r="H33" i="1"/>
  <c r="H33" i="2" s="1"/>
  <c r="C51" i="10"/>
  <c r="G51" i="10" s="1"/>
  <c r="D9" i="1"/>
  <c r="F9" i="1"/>
  <c r="F12" i="1"/>
  <c r="G9" i="1"/>
  <c r="G12" i="1" s="1"/>
  <c r="H9" i="1"/>
  <c r="D10" i="1"/>
  <c r="F10" i="1"/>
  <c r="G10" i="1"/>
  <c r="H10" i="1"/>
  <c r="D11" i="1"/>
  <c r="G11" i="1"/>
  <c r="H11" i="1"/>
  <c r="H11" i="2"/>
  <c r="C12" i="1"/>
  <c r="E12" i="1"/>
  <c r="D15" i="1"/>
  <c r="F15" i="1" s="1"/>
  <c r="G15" i="1"/>
  <c r="H15" i="1"/>
  <c r="D16" i="1"/>
  <c r="F16" i="1" s="1"/>
  <c r="G16" i="1"/>
  <c r="I16" i="1" s="1"/>
  <c r="I17" i="1" s="1"/>
  <c r="H16" i="1"/>
  <c r="H17" i="1"/>
  <c r="C17" i="1"/>
  <c r="C22" i="1"/>
  <c r="E17" i="1"/>
  <c r="E22" i="1" s="1"/>
  <c r="D18" i="1"/>
  <c r="F18" i="1" s="1"/>
  <c r="G18" i="1"/>
  <c r="I18" i="1"/>
  <c r="H18" i="1"/>
  <c r="D19" i="1"/>
  <c r="F19" i="1" s="1"/>
  <c r="G19" i="1"/>
  <c r="H19" i="1"/>
  <c r="D20" i="1"/>
  <c r="D21" i="1" s="1"/>
  <c r="F20" i="1"/>
  <c r="G20" i="1"/>
  <c r="G21" i="1" s="1"/>
  <c r="G22" i="1" s="1"/>
  <c r="H20" i="1"/>
  <c r="H20" i="2"/>
  <c r="C21" i="1"/>
  <c r="E21" i="1"/>
  <c r="D25" i="1"/>
  <c r="F25" i="1"/>
  <c r="G25" i="1"/>
  <c r="H25" i="1"/>
  <c r="D27" i="1"/>
  <c r="F27" i="1"/>
  <c r="G27" i="1"/>
  <c r="H27" i="1"/>
  <c r="D30" i="1"/>
  <c r="F30" i="1" s="1"/>
  <c r="G30" i="1"/>
  <c r="H30" i="1"/>
  <c r="D31" i="1"/>
  <c r="F31" i="1"/>
  <c r="G31" i="1"/>
  <c r="H31" i="1"/>
  <c r="D36" i="1"/>
  <c r="D48" i="1" s="1"/>
  <c r="D55" i="1" s="1"/>
  <c r="F36" i="1"/>
  <c r="G36" i="1"/>
  <c r="G48" i="1" s="1"/>
  <c r="H36" i="1"/>
  <c r="I36" i="1" s="1"/>
  <c r="D37" i="1"/>
  <c r="F37" i="1"/>
  <c r="G37" i="1"/>
  <c r="H37" i="1"/>
  <c r="D38" i="1"/>
  <c r="F38" i="1"/>
  <c r="G38" i="1"/>
  <c r="H38" i="1"/>
  <c r="D39" i="1"/>
  <c r="F39" i="1"/>
  <c r="G39" i="1"/>
  <c r="H39" i="1"/>
  <c r="D40" i="1"/>
  <c r="F40" i="1"/>
  <c r="G40" i="1"/>
  <c r="H40" i="1"/>
  <c r="D41" i="1"/>
  <c r="F41" i="1"/>
  <c r="G41" i="1"/>
  <c r="H41" i="1"/>
  <c r="D42" i="1"/>
  <c r="F42" i="1"/>
  <c r="G42" i="1"/>
  <c r="I42" i="1" s="1"/>
  <c r="H42" i="1"/>
  <c r="D43" i="1"/>
  <c r="F43" i="1"/>
  <c r="G43" i="1"/>
  <c r="H43" i="1"/>
  <c r="H43" i="2" s="1"/>
  <c r="D44" i="1"/>
  <c r="F44" i="1"/>
  <c r="G44" i="1"/>
  <c r="H44" i="1"/>
  <c r="D45" i="1"/>
  <c r="F45" i="1"/>
  <c r="G45" i="1"/>
  <c r="I45" i="1" s="1"/>
  <c r="H45" i="1"/>
  <c r="D46" i="1"/>
  <c r="F46" i="1" s="1"/>
  <c r="F48" i="1" s="1"/>
  <c r="G46" i="1"/>
  <c r="H46" i="1"/>
  <c r="I46" i="1"/>
  <c r="D47" i="1"/>
  <c r="F47" i="1"/>
  <c r="G47" i="1"/>
  <c r="H47" i="1"/>
  <c r="H47" i="2" s="1"/>
  <c r="H47" i="3" s="1"/>
  <c r="C48" i="1"/>
  <c r="C55" i="1" s="1"/>
  <c r="E48" i="1"/>
  <c r="D51" i="1"/>
  <c r="F51" i="1" s="1"/>
  <c r="G51" i="1"/>
  <c r="H51" i="1"/>
  <c r="D52" i="1"/>
  <c r="F52" i="1" s="1"/>
  <c r="G52" i="1"/>
  <c r="H52" i="1"/>
  <c r="H52" i="2" s="1"/>
  <c r="D53" i="1"/>
  <c r="F53" i="1"/>
  <c r="G53" i="1"/>
  <c r="H53" i="1"/>
  <c r="I53" i="1" s="1"/>
  <c r="H53" i="2"/>
  <c r="H53" i="3" s="1"/>
  <c r="H53" i="4" s="1"/>
  <c r="C54" i="1"/>
  <c r="E54" i="1"/>
  <c r="D91" i="1"/>
  <c r="D58" i="1"/>
  <c r="F58" i="1"/>
  <c r="G58" i="1"/>
  <c r="I58" i="1" s="1"/>
  <c r="H58" i="1"/>
  <c r="H58" i="2" s="1"/>
  <c r="D59" i="1"/>
  <c r="F59" i="1"/>
  <c r="G59" i="1"/>
  <c r="H59" i="1"/>
  <c r="D60" i="1"/>
  <c r="F60" i="1"/>
  <c r="G60" i="1"/>
  <c r="H60" i="1"/>
  <c r="D61" i="1"/>
  <c r="F61" i="1"/>
  <c r="G61" i="1"/>
  <c r="H61" i="1"/>
  <c r="I61" i="1" s="1"/>
  <c r="D62" i="1"/>
  <c r="F62" i="1" s="1"/>
  <c r="G62" i="1"/>
  <c r="H62" i="1"/>
  <c r="I62" i="1" s="1"/>
  <c r="D63" i="1"/>
  <c r="G63" i="1"/>
  <c r="H63" i="1"/>
  <c r="C64" i="1"/>
  <c r="E64" i="1"/>
  <c r="D65" i="1"/>
  <c r="F65" i="1" s="1"/>
  <c r="G65" i="1"/>
  <c r="H65" i="1"/>
  <c r="F79" i="1"/>
  <c r="D80" i="1"/>
  <c r="D81" i="1"/>
  <c r="D83" i="1"/>
  <c r="D84" i="1"/>
  <c r="D86" i="1"/>
  <c r="D87" i="1"/>
  <c r="B89" i="1"/>
  <c r="D90" i="1" s="1"/>
  <c r="D92" i="1"/>
  <c r="D93" i="1"/>
  <c r="D94" i="1"/>
  <c r="D95" i="1"/>
  <c r="D96" i="1"/>
  <c r="D97" i="1"/>
  <c r="C2" i="2"/>
  <c r="I3" i="2"/>
  <c r="F79" i="2" s="1"/>
  <c r="F81" i="2" s="1"/>
  <c r="I4" i="2"/>
  <c r="C9" i="2"/>
  <c r="C10" i="2"/>
  <c r="H10" i="2"/>
  <c r="H10" i="3" s="1"/>
  <c r="C11" i="2"/>
  <c r="E12" i="2"/>
  <c r="D79" i="2" s="1"/>
  <c r="C15" i="2"/>
  <c r="G15" i="2" s="1"/>
  <c r="H15" i="2"/>
  <c r="H16" i="2"/>
  <c r="H16" i="3" s="1"/>
  <c r="E17" i="2"/>
  <c r="C18" i="2"/>
  <c r="C19" i="2"/>
  <c r="D19" i="2"/>
  <c r="F19" i="2" s="1"/>
  <c r="C20" i="2"/>
  <c r="G20" i="2" s="1"/>
  <c r="D20" i="2"/>
  <c r="F20" i="2" s="1"/>
  <c r="H19" i="2"/>
  <c r="H19" i="3" s="1"/>
  <c r="H19" i="4" s="1"/>
  <c r="H21" i="4" s="1"/>
  <c r="E21" i="2"/>
  <c r="E22" i="2" s="1"/>
  <c r="C25" i="2"/>
  <c r="D25" i="2"/>
  <c r="F25" i="2" s="1"/>
  <c r="C27" i="2"/>
  <c r="G27" i="2" s="1"/>
  <c r="D30" i="2"/>
  <c r="F30" i="2" s="1"/>
  <c r="C36" i="2"/>
  <c r="G36" i="2" s="1"/>
  <c r="I36" i="2" s="1"/>
  <c r="C37" i="2"/>
  <c r="G37" i="2" s="1"/>
  <c r="C38" i="2"/>
  <c r="D38" i="2"/>
  <c r="F38" i="2" s="1"/>
  <c r="C39" i="2"/>
  <c r="G39" i="2" s="1"/>
  <c r="C40" i="2"/>
  <c r="C41" i="2"/>
  <c r="D41" i="2" s="1"/>
  <c r="F41" i="2" s="1"/>
  <c r="C42" i="2"/>
  <c r="D42" i="2"/>
  <c r="F42" i="2" s="1"/>
  <c r="C43" i="2"/>
  <c r="G43" i="2" s="1"/>
  <c r="D43" i="2"/>
  <c r="F43" i="2" s="1"/>
  <c r="C44" i="2"/>
  <c r="D44" i="2"/>
  <c r="F44" i="2"/>
  <c r="H44" i="2"/>
  <c r="C45" i="2"/>
  <c r="D45" i="2" s="1"/>
  <c r="F45" i="2" s="1"/>
  <c r="H45" i="2"/>
  <c r="C46" i="2"/>
  <c r="D46" i="2" s="1"/>
  <c r="F46" i="2" s="1"/>
  <c r="H46" i="2"/>
  <c r="H46" i="3"/>
  <c r="H46" i="4" s="1"/>
  <c r="H46" i="5" s="1"/>
  <c r="C47" i="2"/>
  <c r="D47" i="2" s="1"/>
  <c r="F47" i="2" s="1"/>
  <c r="E48" i="2"/>
  <c r="B88" i="2" s="1"/>
  <c r="D90" i="2"/>
  <c r="C51" i="2"/>
  <c r="C54" i="2" s="1"/>
  <c r="C52" i="2"/>
  <c r="G52" i="2"/>
  <c r="C53" i="2"/>
  <c r="D53" i="2" s="1"/>
  <c r="F53" i="2" s="1"/>
  <c r="E54" i="2"/>
  <c r="D91" i="2"/>
  <c r="C58" i="2"/>
  <c r="C59" i="2"/>
  <c r="D59" i="2" s="1"/>
  <c r="F59" i="2" s="1"/>
  <c r="G59" i="2"/>
  <c r="C60" i="2"/>
  <c r="G60" i="2" s="1"/>
  <c r="H60" i="2"/>
  <c r="I60" i="2" s="1"/>
  <c r="C61" i="2"/>
  <c r="D61" i="2" s="1"/>
  <c r="F61" i="2" s="1"/>
  <c r="C62" i="2"/>
  <c r="G62" i="2"/>
  <c r="C63" i="2"/>
  <c r="H63" i="2"/>
  <c r="H63" i="3"/>
  <c r="E64" i="2"/>
  <c r="C65" i="2"/>
  <c r="D65" i="2" s="1"/>
  <c r="F65" i="2" s="1"/>
  <c r="C2" i="3"/>
  <c r="I3" i="3"/>
  <c r="F79" i="3" s="1"/>
  <c r="I4" i="3"/>
  <c r="C9" i="3"/>
  <c r="G9" i="3" s="1"/>
  <c r="G12" i="3" s="1"/>
  <c r="C10" i="3"/>
  <c r="C11" i="3"/>
  <c r="G11" i="3" s="1"/>
  <c r="E12" i="3"/>
  <c r="D79" i="3"/>
  <c r="C15" i="3"/>
  <c r="D15" i="3" s="1"/>
  <c r="C16" i="3"/>
  <c r="G16" i="3" s="1"/>
  <c r="E17" i="3"/>
  <c r="C18" i="3"/>
  <c r="G18" i="3"/>
  <c r="C19" i="3"/>
  <c r="C20" i="3"/>
  <c r="D20" i="3"/>
  <c r="F20" i="3"/>
  <c r="E21" i="3"/>
  <c r="E22" i="3" s="1"/>
  <c r="C25" i="3"/>
  <c r="G25" i="3" s="1"/>
  <c r="C27" i="3"/>
  <c r="G27" i="3" s="1"/>
  <c r="C30" i="3"/>
  <c r="D30" i="3" s="1"/>
  <c r="F30" i="3" s="1"/>
  <c r="C31" i="3"/>
  <c r="C36" i="3"/>
  <c r="D36" i="3"/>
  <c r="F36" i="3" s="1"/>
  <c r="C37" i="3"/>
  <c r="G37" i="3"/>
  <c r="D37" i="3"/>
  <c r="F37" i="3" s="1"/>
  <c r="C38" i="3"/>
  <c r="D38" i="3" s="1"/>
  <c r="F38" i="3" s="1"/>
  <c r="C39" i="3"/>
  <c r="D39" i="3" s="1"/>
  <c r="F39" i="3" s="1"/>
  <c r="C40" i="3"/>
  <c r="G40" i="3" s="1"/>
  <c r="C41" i="3"/>
  <c r="C42" i="3"/>
  <c r="G42" i="3"/>
  <c r="C43" i="3"/>
  <c r="C44" i="3"/>
  <c r="C45" i="3"/>
  <c r="D45" i="3" s="1"/>
  <c r="F45" i="3" s="1"/>
  <c r="C46" i="3"/>
  <c r="D46" i="3" s="1"/>
  <c r="F46" i="3" s="1"/>
  <c r="C47" i="3"/>
  <c r="D47" i="3"/>
  <c r="F47" i="3" s="1"/>
  <c r="E48" i="3"/>
  <c r="B88" i="3" s="1"/>
  <c r="D90" i="3" s="1"/>
  <c r="E55" i="3"/>
  <c r="C51" i="3"/>
  <c r="C54" i="3" s="1"/>
  <c r="C52" i="3"/>
  <c r="D52" i="3" s="1"/>
  <c r="C53" i="3"/>
  <c r="E54" i="3"/>
  <c r="D91" i="3" s="1"/>
  <c r="C58" i="3"/>
  <c r="D58" i="3" s="1"/>
  <c r="F58" i="3" s="1"/>
  <c r="C59" i="3"/>
  <c r="C60" i="3"/>
  <c r="D60" i="3"/>
  <c r="C61" i="3"/>
  <c r="G61" i="3" s="1"/>
  <c r="D61" i="3"/>
  <c r="F61" i="3" s="1"/>
  <c r="C62" i="3"/>
  <c r="D62" i="3" s="1"/>
  <c r="F62" i="3" s="1"/>
  <c r="C63" i="3"/>
  <c r="D63" i="3" s="1"/>
  <c r="F63" i="3" s="1"/>
  <c r="E64" i="3"/>
  <c r="C65" i="3"/>
  <c r="G65" i="3"/>
  <c r="C2" i="4"/>
  <c r="I3" i="4"/>
  <c r="F79" i="4"/>
  <c r="F90" i="4" s="1"/>
  <c r="I4" i="4"/>
  <c r="C9" i="4"/>
  <c r="G9" i="4" s="1"/>
  <c r="C10" i="4"/>
  <c r="D10" i="4" s="1"/>
  <c r="F10" i="4" s="1"/>
  <c r="C11" i="4"/>
  <c r="D11" i="4" s="1"/>
  <c r="F11" i="4" s="1"/>
  <c r="E12" i="4"/>
  <c r="D79" i="4" s="1"/>
  <c r="C15" i="4"/>
  <c r="C16" i="4"/>
  <c r="E17" i="4"/>
  <c r="C18" i="4"/>
  <c r="D18" i="4" s="1"/>
  <c r="F18" i="4" s="1"/>
  <c r="C19" i="4"/>
  <c r="G19" i="4" s="1"/>
  <c r="I19" i="4" s="1"/>
  <c r="D19" i="4"/>
  <c r="F19" i="4" s="1"/>
  <c r="C20" i="4"/>
  <c r="E21" i="4"/>
  <c r="E22" i="4" s="1"/>
  <c r="E67" i="4" s="1"/>
  <c r="C25" i="4"/>
  <c r="C27" i="4"/>
  <c r="G27" i="4" s="1"/>
  <c r="C30" i="4"/>
  <c r="C31" i="4"/>
  <c r="G31" i="4" s="1"/>
  <c r="D31" i="4"/>
  <c r="F31" i="4"/>
  <c r="C36" i="4"/>
  <c r="C37" i="4"/>
  <c r="D37" i="4" s="1"/>
  <c r="F37" i="4" s="1"/>
  <c r="C38" i="4"/>
  <c r="G38" i="4" s="1"/>
  <c r="C39" i="4"/>
  <c r="C40" i="4"/>
  <c r="G40" i="4" s="1"/>
  <c r="C41" i="4"/>
  <c r="C42" i="4"/>
  <c r="G42" i="4" s="1"/>
  <c r="C43" i="4"/>
  <c r="C44" i="4"/>
  <c r="D44" i="4"/>
  <c r="F44" i="4" s="1"/>
  <c r="C45" i="4"/>
  <c r="D45" i="4" s="1"/>
  <c r="F45" i="4" s="1"/>
  <c r="C46" i="4"/>
  <c r="C47" i="4"/>
  <c r="D47" i="4"/>
  <c r="F47" i="4" s="1"/>
  <c r="E48" i="4"/>
  <c r="B88" i="4"/>
  <c r="C51" i="4"/>
  <c r="D51" i="4" s="1"/>
  <c r="F51" i="4" s="1"/>
  <c r="C52" i="4"/>
  <c r="G52" i="4" s="1"/>
  <c r="C53" i="4"/>
  <c r="D53" i="4"/>
  <c r="F53" i="4" s="1"/>
  <c r="E54" i="4"/>
  <c r="E55" i="4" s="1"/>
  <c r="C58" i="4"/>
  <c r="G58" i="4" s="1"/>
  <c r="C59" i="4"/>
  <c r="D59" i="4" s="1"/>
  <c r="F59" i="4" s="1"/>
  <c r="C60" i="4"/>
  <c r="D60" i="4" s="1"/>
  <c r="F60" i="4" s="1"/>
  <c r="C61" i="4"/>
  <c r="D61" i="4" s="1"/>
  <c r="F61" i="4" s="1"/>
  <c r="C62" i="4"/>
  <c r="D62" i="4"/>
  <c r="F62" i="4" s="1"/>
  <c r="C63" i="4"/>
  <c r="D63" i="4" s="1"/>
  <c r="E64" i="4"/>
  <c r="C65" i="4"/>
  <c r="G65" i="4" s="1"/>
  <c r="C2" i="5"/>
  <c r="I3" i="5"/>
  <c r="F79" i="5" s="1"/>
  <c r="I4" i="5"/>
  <c r="C9" i="5"/>
  <c r="C10" i="5"/>
  <c r="C11" i="5"/>
  <c r="E12" i="5"/>
  <c r="D79" i="5"/>
  <c r="C15" i="5"/>
  <c r="C17" i="5" s="1"/>
  <c r="D15" i="5"/>
  <c r="C16" i="5"/>
  <c r="G16" i="5" s="1"/>
  <c r="E17" i="5"/>
  <c r="C18" i="5"/>
  <c r="C19" i="5"/>
  <c r="D19" i="5"/>
  <c r="F19" i="5" s="1"/>
  <c r="F21" i="5" s="1"/>
  <c r="C20" i="5"/>
  <c r="D20" i="5" s="1"/>
  <c r="F20" i="5" s="1"/>
  <c r="E21" i="5"/>
  <c r="C25" i="5"/>
  <c r="C27" i="5"/>
  <c r="D27" i="5"/>
  <c r="F27" i="5"/>
  <c r="C30" i="5"/>
  <c r="G30" i="5" s="1"/>
  <c r="C31" i="5"/>
  <c r="D31" i="5" s="1"/>
  <c r="F31" i="5" s="1"/>
  <c r="C36" i="5"/>
  <c r="D36" i="5"/>
  <c r="F36" i="5" s="1"/>
  <c r="C37" i="5"/>
  <c r="D37" i="5" s="1"/>
  <c r="F37" i="5" s="1"/>
  <c r="C38" i="5"/>
  <c r="C39" i="5"/>
  <c r="D39" i="5" s="1"/>
  <c r="F39" i="5" s="1"/>
  <c r="C40" i="5"/>
  <c r="G40" i="5"/>
  <c r="C41" i="5"/>
  <c r="C42" i="5"/>
  <c r="G42" i="5"/>
  <c r="C43" i="5"/>
  <c r="D43" i="5"/>
  <c r="F43" i="5" s="1"/>
  <c r="C44" i="5"/>
  <c r="C45" i="5"/>
  <c r="D45" i="5" s="1"/>
  <c r="F45" i="5" s="1"/>
  <c r="C46" i="5"/>
  <c r="G46" i="5"/>
  <c r="C47" i="5"/>
  <c r="E48" i="5"/>
  <c r="B88" i="5" s="1"/>
  <c r="D90" i="5" s="1"/>
  <c r="C51" i="5"/>
  <c r="D51" i="5"/>
  <c r="C52" i="5"/>
  <c r="C54" i="5" s="1"/>
  <c r="C53" i="5"/>
  <c r="E54" i="5"/>
  <c r="E55" i="5" s="1"/>
  <c r="C58" i="5"/>
  <c r="C59" i="5"/>
  <c r="G59" i="5" s="1"/>
  <c r="C60" i="5"/>
  <c r="C64" i="5" s="1"/>
  <c r="D60" i="5"/>
  <c r="F60" i="5" s="1"/>
  <c r="C61" i="5"/>
  <c r="D61" i="5" s="1"/>
  <c r="F61" i="5" s="1"/>
  <c r="C62" i="5"/>
  <c r="D62" i="5"/>
  <c r="F62" i="5"/>
  <c r="C63" i="5"/>
  <c r="D63" i="5"/>
  <c r="F63" i="5" s="1"/>
  <c r="E64" i="5"/>
  <c r="C65" i="5"/>
  <c r="D65" i="5" s="1"/>
  <c r="F65" i="5" s="1"/>
  <c r="C2" i="6"/>
  <c r="I3" i="6"/>
  <c r="F79" i="6"/>
  <c r="F80" i="6" s="1"/>
  <c r="I4" i="6"/>
  <c r="C9" i="6"/>
  <c r="C10" i="6"/>
  <c r="D10" i="6" s="1"/>
  <c r="F10" i="6" s="1"/>
  <c r="C11" i="6"/>
  <c r="D11" i="6" s="1"/>
  <c r="F11" i="6" s="1"/>
  <c r="E12" i="6"/>
  <c r="D79" i="6"/>
  <c r="C15" i="6"/>
  <c r="D15" i="6" s="1"/>
  <c r="C16" i="6"/>
  <c r="G16" i="6" s="1"/>
  <c r="E17" i="6"/>
  <c r="C18" i="6"/>
  <c r="D18" i="6" s="1"/>
  <c r="C19" i="6"/>
  <c r="C20" i="6"/>
  <c r="D20" i="6"/>
  <c r="F20" i="6" s="1"/>
  <c r="E21" i="6"/>
  <c r="C25" i="6"/>
  <c r="D25" i="6" s="1"/>
  <c r="F25" i="6" s="1"/>
  <c r="C27" i="6"/>
  <c r="G27" i="6" s="1"/>
  <c r="D27" i="6"/>
  <c r="F27" i="6" s="1"/>
  <c r="C30" i="6"/>
  <c r="G30" i="6" s="1"/>
  <c r="C31" i="6"/>
  <c r="D31" i="6" s="1"/>
  <c r="F31" i="6" s="1"/>
  <c r="C36" i="6"/>
  <c r="D36" i="6" s="1"/>
  <c r="F36" i="6" s="1"/>
  <c r="C37" i="6"/>
  <c r="G37" i="6" s="1"/>
  <c r="C38" i="6"/>
  <c r="C39" i="6"/>
  <c r="D39" i="6"/>
  <c r="F39" i="6"/>
  <c r="C40" i="6"/>
  <c r="G40" i="6" s="1"/>
  <c r="D40" i="6"/>
  <c r="F40" i="6" s="1"/>
  <c r="C41" i="6"/>
  <c r="D41" i="6" s="1"/>
  <c r="F41" i="6" s="1"/>
  <c r="C42" i="6"/>
  <c r="C43" i="6"/>
  <c r="D43" i="6"/>
  <c r="F43" i="6" s="1"/>
  <c r="C44" i="6"/>
  <c r="D44" i="6" s="1"/>
  <c r="F44" i="6" s="1"/>
  <c r="C45" i="6"/>
  <c r="D45" i="6" s="1"/>
  <c r="F45" i="6" s="1"/>
  <c r="C46" i="6"/>
  <c r="C47" i="6"/>
  <c r="E48" i="6"/>
  <c r="C51" i="6"/>
  <c r="G51" i="6" s="1"/>
  <c r="G54" i="6" s="1"/>
  <c r="C52" i="6"/>
  <c r="D52" i="6" s="1"/>
  <c r="F52" i="6" s="1"/>
  <c r="C53" i="6"/>
  <c r="E54" i="6"/>
  <c r="C58" i="6"/>
  <c r="D58" i="6" s="1"/>
  <c r="F58" i="6" s="1"/>
  <c r="C59" i="6"/>
  <c r="G59" i="6"/>
  <c r="C60" i="6"/>
  <c r="D60" i="6" s="1"/>
  <c r="F60" i="6" s="1"/>
  <c r="C61" i="6"/>
  <c r="G61" i="6"/>
  <c r="C62" i="6"/>
  <c r="D62" i="6"/>
  <c r="F62" i="6" s="1"/>
  <c r="C63" i="6"/>
  <c r="D63" i="6" s="1"/>
  <c r="F63" i="6" s="1"/>
  <c r="E64" i="6"/>
  <c r="C65" i="6"/>
  <c r="D65" i="6"/>
  <c r="F65" i="6" s="1"/>
  <c r="C65" i="9"/>
  <c r="G65" i="9" s="1"/>
  <c r="C2" i="7"/>
  <c r="I3" i="7"/>
  <c r="F79" i="7"/>
  <c r="I4" i="7"/>
  <c r="C9" i="7"/>
  <c r="G9" i="7" s="1"/>
  <c r="D9" i="7"/>
  <c r="F9" i="7" s="1"/>
  <c r="C10" i="7"/>
  <c r="D10" i="7" s="1"/>
  <c r="C11" i="7"/>
  <c r="E12" i="7"/>
  <c r="C15" i="7"/>
  <c r="D15" i="7" s="1"/>
  <c r="F15" i="7" s="1"/>
  <c r="C16" i="7"/>
  <c r="D16" i="7"/>
  <c r="F16" i="7" s="1"/>
  <c r="E17" i="7"/>
  <c r="E22" i="7" s="1"/>
  <c r="E67" i="7" s="1"/>
  <c r="C18" i="7"/>
  <c r="G18" i="7" s="1"/>
  <c r="C19" i="7"/>
  <c r="D19" i="7" s="1"/>
  <c r="F19" i="7" s="1"/>
  <c r="C20" i="7"/>
  <c r="G20" i="7" s="1"/>
  <c r="E21" i="7"/>
  <c r="C25" i="7"/>
  <c r="D25" i="7" s="1"/>
  <c r="F25" i="7" s="1"/>
  <c r="C27" i="7"/>
  <c r="G27" i="7" s="1"/>
  <c r="C30" i="7"/>
  <c r="G31" i="7"/>
  <c r="C36" i="7"/>
  <c r="C37" i="7"/>
  <c r="G37" i="7" s="1"/>
  <c r="C38" i="7"/>
  <c r="D38" i="7"/>
  <c r="F38" i="7" s="1"/>
  <c r="C39" i="7"/>
  <c r="C40" i="7"/>
  <c r="D40" i="7" s="1"/>
  <c r="F40" i="7" s="1"/>
  <c r="C41" i="7"/>
  <c r="G41" i="7" s="1"/>
  <c r="C42" i="7"/>
  <c r="D42" i="7" s="1"/>
  <c r="F42" i="7" s="1"/>
  <c r="C43" i="7"/>
  <c r="D43" i="7" s="1"/>
  <c r="F43" i="7" s="1"/>
  <c r="G43" i="7"/>
  <c r="C44" i="7"/>
  <c r="D44" i="7" s="1"/>
  <c r="F44" i="7" s="1"/>
  <c r="C45" i="7"/>
  <c r="D45" i="7" s="1"/>
  <c r="F45" i="7" s="1"/>
  <c r="C46" i="7"/>
  <c r="D46" i="7" s="1"/>
  <c r="F46" i="7" s="1"/>
  <c r="C47" i="7"/>
  <c r="D47" i="7" s="1"/>
  <c r="F47" i="7" s="1"/>
  <c r="E48" i="7"/>
  <c r="B88" i="7"/>
  <c r="D90" i="7"/>
  <c r="C51" i="7"/>
  <c r="C52" i="7"/>
  <c r="D52" i="7" s="1"/>
  <c r="F52" i="7" s="1"/>
  <c r="C53" i="7"/>
  <c r="D53" i="7" s="1"/>
  <c r="F53" i="7" s="1"/>
  <c r="E54" i="7"/>
  <c r="D91" i="7"/>
  <c r="C58" i="7"/>
  <c r="C59" i="7"/>
  <c r="D59" i="7" s="1"/>
  <c r="C60" i="7"/>
  <c r="C61" i="7"/>
  <c r="D61" i="7"/>
  <c r="F61" i="7"/>
  <c r="C62" i="7"/>
  <c r="G62" i="7" s="1"/>
  <c r="C63" i="7"/>
  <c r="E64" i="7"/>
  <c r="C65" i="7"/>
  <c r="G65" i="7"/>
  <c r="C2" i="8"/>
  <c r="I3" i="8"/>
  <c r="F79" i="8" s="1"/>
  <c r="I4" i="8"/>
  <c r="C9" i="8"/>
  <c r="D9" i="8" s="1"/>
  <c r="F9" i="8" s="1"/>
  <c r="C10" i="8"/>
  <c r="G10" i="8" s="1"/>
  <c r="D10" i="8"/>
  <c r="C11" i="8"/>
  <c r="E12" i="8"/>
  <c r="D79" i="8"/>
  <c r="C15" i="8"/>
  <c r="D15" i="8" s="1"/>
  <c r="F15" i="8" s="1"/>
  <c r="C16" i="8"/>
  <c r="E17" i="8"/>
  <c r="C18" i="8"/>
  <c r="D18" i="8" s="1"/>
  <c r="C19" i="8"/>
  <c r="C20" i="8"/>
  <c r="D20" i="8"/>
  <c r="F20" i="8" s="1"/>
  <c r="C20" i="9"/>
  <c r="D20" i="9" s="1"/>
  <c r="F20" i="9" s="1"/>
  <c r="G20" i="9"/>
  <c r="E21" i="8"/>
  <c r="E22" i="8" s="1"/>
  <c r="E67" i="8" s="1"/>
  <c r="C25" i="8"/>
  <c r="C27" i="8"/>
  <c r="C30" i="8"/>
  <c r="D30" i="8"/>
  <c r="F30" i="8" s="1"/>
  <c r="C31" i="8"/>
  <c r="G31" i="8" s="1"/>
  <c r="D31" i="8"/>
  <c r="F31" i="8" s="1"/>
  <c r="C36" i="8"/>
  <c r="D36" i="8" s="1"/>
  <c r="F36" i="8"/>
  <c r="C37" i="8"/>
  <c r="C48" i="8" s="1"/>
  <c r="C38" i="8"/>
  <c r="D38" i="8"/>
  <c r="F38" i="8" s="1"/>
  <c r="C39" i="8"/>
  <c r="G39" i="8" s="1"/>
  <c r="C40" i="8"/>
  <c r="D40" i="8" s="1"/>
  <c r="C41" i="8"/>
  <c r="D41" i="8"/>
  <c r="F41" i="8" s="1"/>
  <c r="C42" i="8"/>
  <c r="D42" i="8"/>
  <c r="F42" i="8"/>
  <c r="C43" i="8"/>
  <c r="D43" i="8" s="1"/>
  <c r="F43" i="8" s="1"/>
  <c r="C44" i="8"/>
  <c r="D44" i="8"/>
  <c r="F44" i="8" s="1"/>
  <c r="C45" i="8"/>
  <c r="D45" i="8" s="1"/>
  <c r="F45" i="8" s="1"/>
  <c r="C46" i="8"/>
  <c r="G46" i="8" s="1"/>
  <c r="C47" i="8"/>
  <c r="G47" i="8" s="1"/>
  <c r="D47" i="8"/>
  <c r="F47" i="8" s="1"/>
  <c r="E48" i="8"/>
  <c r="E55" i="8" s="1"/>
  <c r="C51" i="8"/>
  <c r="D51" i="8" s="1"/>
  <c r="C52" i="8"/>
  <c r="D52" i="8" s="1"/>
  <c r="C53" i="8"/>
  <c r="D53" i="8" s="1"/>
  <c r="E54" i="8"/>
  <c r="D91" i="8"/>
  <c r="C58" i="8"/>
  <c r="G58" i="8" s="1"/>
  <c r="C59" i="8"/>
  <c r="D59" i="8"/>
  <c r="F59" i="8" s="1"/>
  <c r="C60" i="8"/>
  <c r="D60" i="8" s="1"/>
  <c r="C61" i="8"/>
  <c r="G61" i="8" s="1"/>
  <c r="C62" i="8"/>
  <c r="D62" i="8" s="1"/>
  <c r="F62" i="8" s="1"/>
  <c r="C63" i="8"/>
  <c r="D63" i="8" s="1"/>
  <c r="F63" i="8" s="1"/>
  <c r="E64" i="8"/>
  <c r="C65" i="8"/>
  <c r="D65" i="8" s="1"/>
  <c r="F65" i="8" s="1"/>
  <c r="C2" i="9"/>
  <c r="I3" i="9"/>
  <c r="F79" i="9"/>
  <c r="I4" i="9"/>
  <c r="C9" i="9"/>
  <c r="D9" i="9"/>
  <c r="C10" i="9"/>
  <c r="D10" i="9" s="1"/>
  <c r="F10" i="9" s="1"/>
  <c r="C11" i="9"/>
  <c r="G11" i="9" s="1"/>
  <c r="E12" i="9"/>
  <c r="C15" i="9"/>
  <c r="C16" i="9"/>
  <c r="D16" i="9"/>
  <c r="F16" i="9" s="1"/>
  <c r="E17" i="9"/>
  <c r="E22" i="9" s="1"/>
  <c r="E67" i="9" s="1"/>
  <c r="C18" i="9"/>
  <c r="C21" i="9" s="1"/>
  <c r="G18" i="9"/>
  <c r="G21" i="9" s="1"/>
  <c r="C19" i="9"/>
  <c r="G19" i="9" s="1"/>
  <c r="E21" i="9"/>
  <c r="C25" i="9"/>
  <c r="D25" i="9"/>
  <c r="F25" i="9" s="1"/>
  <c r="C27" i="9"/>
  <c r="C30" i="9"/>
  <c r="D30" i="9" s="1"/>
  <c r="F30" i="9" s="1"/>
  <c r="C31" i="9"/>
  <c r="D31" i="9"/>
  <c r="F31" i="9" s="1"/>
  <c r="G31" i="9"/>
  <c r="C36" i="9"/>
  <c r="D36" i="9" s="1"/>
  <c r="F36" i="9" s="1"/>
  <c r="C37" i="9"/>
  <c r="D37" i="9" s="1"/>
  <c r="F37" i="9" s="1"/>
  <c r="C38" i="9"/>
  <c r="D38" i="9"/>
  <c r="F38" i="9" s="1"/>
  <c r="C39" i="9"/>
  <c r="C40" i="9"/>
  <c r="D40" i="9" s="1"/>
  <c r="F40" i="9" s="1"/>
  <c r="C41" i="9"/>
  <c r="D41" i="9"/>
  <c r="F41" i="9"/>
  <c r="C42" i="9"/>
  <c r="G42" i="9" s="1"/>
  <c r="C43" i="9"/>
  <c r="G43" i="9"/>
  <c r="C44" i="9"/>
  <c r="D44" i="9" s="1"/>
  <c r="F44" i="9" s="1"/>
  <c r="C45" i="9"/>
  <c r="D45" i="9" s="1"/>
  <c r="F45" i="9" s="1"/>
  <c r="C46" i="9"/>
  <c r="D46" i="9" s="1"/>
  <c r="F46" i="9" s="1"/>
  <c r="C47" i="9"/>
  <c r="G41" i="9"/>
  <c r="E48" i="9"/>
  <c r="B88" i="9"/>
  <c r="D90" i="9"/>
  <c r="C51" i="9"/>
  <c r="C52" i="9"/>
  <c r="C53" i="9"/>
  <c r="G53" i="9"/>
  <c r="E54" i="9"/>
  <c r="D91" i="9" s="1"/>
  <c r="C58" i="9"/>
  <c r="C59" i="9"/>
  <c r="D59" i="9"/>
  <c r="F59" i="9" s="1"/>
  <c r="C60" i="9"/>
  <c r="G60" i="9" s="1"/>
  <c r="C61" i="9"/>
  <c r="D61" i="9" s="1"/>
  <c r="F61" i="9" s="1"/>
  <c r="C62" i="9"/>
  <c r="D62" i="9" s="1"/>
  <c r="F62" i="9" s="1"/>
  <c r="C63" i="9"/>
  <c r="G63" i="9" s="1"/>
  <c r="E64" i="9"/>
  <c r="D65" i="9"/>
  <c r="F65" i="9" s="1"/>
  <c r="C2" i="10"/>
  <c r="I3" i="10"/>
  <c r="F79" i="10"/>
  <c r="I4" i="10"/>
  <c r="C9" i="10"/>
  <c r="C10" i="10"/>
  <c r="C11" i="10"/>
  <c r="D11" i="10" s="1"/>
  <c r="F11" i="10" s="1"/>
  <c r="E12" i="10"/>
  <c r="E67" i="10" s="1"/>
  <c r="C15" i="10"/>
  <c r="D15" i="10"/>
  <c r="C16" i="10"/>
  <c r="D16" i="10"/>
  <c r="F16" i="10" s="1"/>
  <c r="E17" i="10"/>
  <c r="E22" i="10"/>
  <c r="C18" i="10"/>
  <c r="D18" i="10"/>
  <c r="C19" i="10"/>
  <c r="G19" i="10" s="1"/>
  <c r="C20" i="10"/>
  <c r="G20" i="10" s="1"/>
  <c r="D20" i="10"/>
  <c r="F20" i="10" s="1"/>
  <c r="E21" i="10"/>
  <c r="C25" i="10"/>
  <c r="C27" i="10"/>
  <c r="C30" i="10"/>
  <c r="D30" i="10" s="1"/>
  <c r="F30" i="10" s="1"/>
  <c r="C31" i="10"/>
  <c r="D31" i="10" s="1"/>
  <c r="F31" i="10" s="1"/>
  <c r="C36" i="10"/>
  <c r="C37" i="10"/>
  <c r="C38" i="10"/>
  <c r="G38" i="10" s="1"/>
  <c r="D38" i="10"/>
  <c r="F38" i="10" s="1"/>
  <c r="C39" i="10"/>
  <c r="D39" i="10" s="1"/>
  <c r="F39" i="10" s="1"/>
  <c r="C40" i="10"/>
  <c r="C41" i="10"/>
  <c r="G41" i="10" s="1"/>
  <c r="C42" i="10"/>
  <c r="C43" i="10"/>
  <c r="G43" i="10" s="1"/>
  <c r="C44" i="10"/>
  <c r="D44" i="10" s="1"/>
  <c r="F44" i="10" s="1"/>
  <c r="C45" i="10"/>
  <c r="C46" i="10"/>
  <c r="G46" i="10" s="1"/>
  <c r="D46" i="10"/>
  <c r="F46" i="10" s="1"/>
  <c r="C47" i="10"/>
  <c r="G47" i="10" s="1"/>
  <c r="E48" i="10"/>
  <c r="B88" i="10" s="1"/>
  <c r="D90" i="10" s="1"/>
  <c r="C52" i="10"/>
  <c r="G52" i="10" s="1"/>
  <c r="C53" i="10"/>
  <c r="E54" i="10"/>
  <c r="C58" i="10"/>
  <c r="C59" i="10"/>
  <c r="D59" i="10" s="1"/>
  <c r="F59" i="10" s="1"/>
  <c r="C60" i="10"/>
  <c r="D60" i="10" s="1"/>
  <c r="F60" i="10" s="1"/>
  <c r="C61" i="10"/>
  <c r="C62" i="10"/>
  <c r="G62" i="10" s="1"/>
  <c r="D62" i="10"/>
  <c r="F62" i="10" s="1"/>
  <c r="C63" i="10"/>
  <c r="G63" i="10" s="1"/>
  <c r="E64" i="10"/>
  <c r="C65" i="10"/>
  <c r="D65" i="10"/>
  <c r="F65" i="10" s="1"/>
  <c r="C2" i="11"/>
  <c r="I3" i="11"/>
  <c r="F79" i="11" s="1"/>
  <c r="I4" i="11"/>
  <c r="C9" i="11"/>
  <c r="G9" i="11" s="1"/>
  <c r="D9" i="11"/>
  <c r="F9" i="11" s="1"/>
  <c r="C10" i="11"/>
  <c r="C12" i="11" s="1"/>
  <c r="C11" i="11"/>
  <c r="G11" i="11" s="1"/>
  <c r="E12" i="11"/>
  <c r="D79" i="11" s="1"/>
  <c r="C15" i="11"/>
  <c r="C16" i="11"/>
  <c r="E17" i="11"/>
  <c r="C18" i="11"/>
  <c r="D18" i="11" s="1"/>
  <c r="F18" i="11" s="1"/>
  <c r="C19" i="11"/>
  <c r="D19" i="11" s="1"/>
  <c r="F19" i="11" s="1"/>
  <c r="C20" i="11"/>
  <c r="G20" i="11" s="1"/>
  <c r="E21" i="11"/>
  <c r="E22" i="11" s="1"/>
  <c r="C25" i="11"/>
  <c r="D25" i="11" s="1"/>
  <c r="F25" i="11" s="1"/>
  <c r="C27" i="11"/>
  <c r="D27" i="11" s="1"/>
  <c r="F27" i="11" s="1"/>
  <c r="C30" i="11"/>
  <c r="C31" i="11"/>
  <c r="C36" i="11"/>
  <c r="C37" i="11"/>
  <c r="C38" i="11"/>
  <c r="G38" i="11" s="1"/>
  <c r="C39" i="11"/>
  <c r="D39" i="11"/>
  <c r="F39" i="11" s="1"/>
  <c r="C40" i="11"/>
  <c r="D40" i="11" s="1"/>
  <c r="F40" i="11" s="1"/>
  <c r="C41" i="11"/>
  <c r="G41" i="11" s="1"/>
  <c r="C42" i="11"/>
  <c r="G42" i="11" s="1"/>
  <c r="C43" i="11"/>
  <c r="D43" i="11" s="1"/>
  <c r="F43" i="11" s="1"/>
  <c r="C44" i="11"/>
  <c r="C45" i="11"/>
  <c r="C46" i="11"/>
  <c r="G46" i="11" s="1"/>
  <c r="C47" i="11"/>
  <c r="D47" i="11" s="1"/>
  <c r="F47" i="11" s="1"/>
  <c r="C41" i="12"/>
  <c r="D41" i="12" s="1"/>
  <c r="F41" i="12" s="1"/>
  <c r="G41" i="12"/>
  <c r="D42" i="11"/>
  <c r="F42" i="11" s="1"/>
  <c r="D44" i="11"/>
  <c r="F44" i="11" s="1"/>
  <c r="D46" i="11"/>
  <c r="F46" i="11" s="1"/>
  <c r="E48" i="11"/>
  <c r="B88" i="11" s="1"/>
  <c r="D90" i="11" s="1"/>
  <c r="C51" i="11"/>
  <c r="C52" i="11"/>
  <c r="G52" i="11" s="1"/>
  <c r="C53" i="11"/>
  <c r="D53" i="11" s="1"/>
  <c r="F53" i="11" s="1"/>
  <c r="G53" i="11"/>
  <c r="E54" i="11"/>
  <c r="E55" i="11" s="1"/>
  <c r="C58" i="11"/>
  <c r="D58" i="11"/>
  <c r="C59" i="11"/>
  <c r="C60" i="11"/>
  <c r="D60" i="11" s="1"/>
  <c r="F60" i="11" s="1"/>
  <c r="C61" i="11"/>
  <c r="D61" i="11" s="1"/>
  <c r="F61" i="11" s="1"/>
  <c r="C62" i="11"/>
  <c r="G62" i="11" s="1"/>
  <c r="C63" i="11"/>
  <c r="D63" i="11" s="1"/>
  <c r="F63" i="11" s="1"/>
  <c r="E64" i="11"/>
  <c r="C65" i="11"/>
  <c r="G65" i="11"/>
  <c r="C2" i="12"/>
  <c r="I3" i="12"/>
  <c r="F79" i="12" s="1"/>
  <c r="I4" i="12"/>
  <c r="C9" i="12"/>
  <c r="G9" i="12"/>
  <c r="C10" i="12"/>
  <c r="C11" i="12"/>
  <c r="G11" i="12" s="1"/>
  <c r="E12" i="12"/>
  <c r="C15" i="12"/>
  <c r="D15" i="12" s="1"/>
  <c r="G15" i="12"/>
  <c r="C16" i="12"/>
  <c r="G16" i="12" s="1"/>
  <c r="G17" i="12" s="1"/>
  <c r="E17" i="12"/>
  <c r="C18" i="12"/>
  <c r="D18" i="12" s="1"/>
  <c r="F18" i="12" s="1"/>
  <c r="C19" i="12"/>
  <c r="C20" i="12"/>
  <c r="G20" i="12"/>
  <c r="D20" i="12"/>
  <c r="F20" i="12" s="1"/>
  <c r="E21" i="12"/>
  <c r="C25" i="12"/>
  <c r="G25" i="12"/>
  <c r="C27" i="12"/>
  <c r="D27" i="12" s="1"/>
  <c r="F27" i="12" s="1"/>
  <c r="C30" i="12"/>
  <c r="C31" i="12"/>
  <c r="C36" i="12"/>
  <c r="G36" i="12" s="1"/>
  <c r="C37" i="12"/>
  <c r="G37" i="12" s="1"/>
  <c r="C38" i="12"/>
  <c r="G38" i="12" s="1"/>
  <c r="D38" i="12"/>
  <c r="F38" i="12" s="1"/>
  <c r="C39" i="12"/>
  <c r="C40" i="12"/>
  <c r="C42" i="12"/>
  <c r="D42" i="12" s="1"/>
  <c r="F42" i="12" s="1"/>
  <c r="C43" i="12"/>
  <c r="G43" i="12" s="1"/>
  <c r="C44" i="12"/>
  <c r="D44" i="12"/>
  <c r="F44" i="12" s="1"/>
  <c r="C45" i="12"/>
  <c r="C46" i="12"/>
  <c r="D46" i="12" s="1"/>
  <c r="F46" i="12" s="1"/>
  <c r="C47" i="12"/>
  <c r="G47" i="12"/>
  <c r="E48" i="12"/>
  <c r="C51" i="12"/>
  <c r="D51" i="12" s="1"/>
  <c r="C52" i="12"/>
  <c r="G52" i="12"/>
  <c r="C53" i="12"/>
  <c r="G53" i="12" s="1"/>
  <c r="E54" i="12"/>
  <c r="E55" i="12" s="1"/>
  <c r="E67" i="12" s="1"/>
  <c r="D91" i="12"/>
  <c r="C58" i="12"/>
  <c r="D58" i="12" s="1"/>
  <c r="F58" i="12" s="1"/>
  <c r="C59" i="12"/>
  <c r="C60" i="12"/>
  <c r="G60" i="12"/>
  <c r="C61" i="12"/>
  <c r="G61" i="12" s="1"/>
  <c r="C62" i="12"/>
  <c r="D62" i="12" s="1"/>
  <c r="F62" i="12" s="1"/>
  <c r="C63" i="12"/>
  <c r="E64" i="12"/>
  <c r="C65" i="12"/>
  <c r="D65" i="12" s="1"/>
  <c r="F65" i="12" s="1"/>
  <c r="G47" i="11"/>
  <c r="G44" i="11"/>
  <c r="G39" i="11"/>
  <c r="G27" i="11"/>
  <c r="G18" i="11"/>
  <c r="D41" i="4"/>
  <c r="F41" i="4" s="1"/>
  <c r="G41" i="4"/>
  <c r="D39" i="4"/>
  <c r="F39" i="4" s="1"/>
  <c r="G39" i="4"/>
  <c r="G37" i="4"/>
  <c r="D20" i="4"/>
  <c r="F20" i="4" s="1"/>
  <c r="G20" i="4"/>
  <c r="D40" i="4"/>
  <c r="F40" i="4" s="1"/>
  <c r="D38" i="4"/>
  <c r="F38" i="4" s="1"/>
  <c r="D36" i="4"/>
  <c r="G36" i="4"/>
  <c r="D30" i="4"/>
  <c r="F30" i="4" s="1"/>
  <c r="G30" i="4"/>
  <c r="G16" i="9"/>
  <c r="G65" i="8"/>
  <c r="G45" i="8"/>
  <c r="G44" i="8"/>
  <c r="G41" i="8"/>
  <c r="G40" i="8"/>
  <c r="G38" i="8"/>
  <c r="G20" i="8"/>
  <c r="G61" i="7"/>
  <c r="G16" i="7"/>
  <c r="G15" i="7"/>
  <c r="G17" i="7" s="1"/>
  <c r="G65" i="6"/>
  <c r="G45" i="6"/>
  <c r="G43" i="6"/>
  <c r="G39" i="6"/>
  <c r="G31" i="6"/>
  <c r="G25" i="6"/>
  <c r="G63" i="5"/>
  <c r="G62" i="5"/>
  <c r="G61" i="5"/>
  <c r="G60" i="5"/>
  <c r="G53" i="5"/>
  <c r="G51" i="5"/>
  <c r="G47" i="4"/>
  <c r="G47" i="2"/>
  <c r="G45" i="2"/>
  <c r="G18" i="4"/>
  <c r="G10" i="4"/>
  <c r="G60" i="3"/>
  <c r="G58" i="3"/>
  <c r="G52" i="3"/>
  <c r="G46" i="2"/>
  <c r="I46" i="2" s="1"/>
  <c r="G44" i="2"/>
  <c r="G42" i="2"/>
  <c r="G41" i="2"/>
  <c r="I41" i="2" s="1"/>
  <c r="G38" i="2"/>
  <c r="G30" i="2"/>
  <c r="G25" i="2"/>
  <c r="G19" i="2"/>
  <c r="G11" i="2"/>
  <c r="D65" i="11"/>
  <c r="F65" i="11" s="1"/>
  <c r="D40" i="12"/>
  <c r="F40" i="12"/>
  <c r="G42" i="8"/>
  <c r="D41" i="10"/>
  <c r="F41" i="10" s="1"/>
  <c r="G60" i="11"/>
  <c r="H63" i="4"/>
  <c r="H63" i="5" s="1"/>
  <c r="H63" i="6" s="1"/>
  <c r="H63" i="7" s="1"/>
  <c r="H63" i="8" s="1"/>
  <c r="E22" i="12"/>
  <c r="D52" i="12"/>
  <c r="F52" i="12" s="1"/>
  <c r="G40" i="12"/>
  <c r="D11" i="11"/>
  <c r="G65" i="10"/>
  <c r="D62" i="11"/>
  <c r="F62" i="11"/>
  <c r="G30" i="10"/>
  <c r="G16" i="10"/>
  <c r="D53" i="5"/>
  <c r="F53" i="5" s="1"/>
  <c r="G27" i="9"/>
  <c r="D27" i="9"/>
  <c r="F27" i="9" s="1"/>
  <c r="D30" i="7"/>
  <c r="F30" i="7" s="1"/>
  <c r="G30" i="7"/>
  <c r="D63" i="2"/>
  <c r="F63" i="2" s="1"/>
  <c r="G63" i="2"/>
  <c r="I63" i="2" s="1"/>
  <c r="D58" i="8"/>
  <c r="G47" i="7"/>
  <c r="G53" i="6"/>
  <c r="D53" i="6"/>
  <c r="G20" i="5"/>
  <c r="G31" i="3"/>
  <c r="D31" i="3"/>
  <c r="F31" i="3" s="1"/>
  <c r="G62" i="4"/>
  <c r="G45" i="7"/>
  <c r="G40" i="7"/>
  <c r="D20" i="7"/>
  <c r="F20" i="7"/>
  <c r="G58" i="6"/>
  <c r="D25" i="5"/>
  <c r="F25" i="5"/>
  <c r="G25" i="5"/>
  <c r="D11" i="3"/>
  <c r="F11" i="3" s="1"/>
  <c r="G51" i="2"/>
  <c r="G54" i="2" s="1"/>
  <c r="D51" i="2"/>
  <c r="F51" i="2" s="1"/>
  <c r="F54" i="2" s="1"/>
  <c r="G36" i="5"/>
  <c r="D16" i="5"/>
  <c r="F16" i="5" s="1"/>
  <c r="D37" i="2"/>
  <c r="F37" i="2" s="1"/>
  <c r="D15" i="2"/>
  <c r="D58" i="2"/>
  <c r="F58" i="2" s="1"/>
  <c r="G58" i="2"/>
  <c r="H12" i="1"/>
  <c r="H9" i="2"/>
  <c r="C12" i="3"/>
  <c r="D9" i="3"/>
  <c r="F9" i="3" s="1"/>
  <c r="D52" i="2"/>
  <c r="I44" i="1"/>
  <c r="I19" i="1"/>
  <c r="F11" i="1"/>
  <c r="F94" i="1"/>
  <c r="F96" i="1"/>
  <c r="F53" i="6"/>
  <c r="F58" i="8"/>
  <c r="G15" i="10"/>
  <c r="G59" i="10"/>
  <c r="E55" i="9"/>
  <c r="G59" i="8"/>
  <c r="G44" i="6"/>
  <c r="D91" i="6"/>
  <c r="G33" i="6"/>
  <c r="D53" i="9"/>
  <c r="F53" i="9" s="1"/>
  <c r="D61" i="6"/>
  <c r="G60" i="6"/>
  <c r="D59" i="6"/>
  <c r="F59" i="6"/>
  <c r="H21" i="1"/>
  <c r="H22" i="1" s="1"/>
  <c r="D38" i="5"/>
  <c r="C54" i="4"/>
  <c r="H18" i="2"/>
  <c r="I60" i="1"/>
  <c r="I43" i="1"/>
  <c r="D37" i="12"/>
  <c r="F37" i="12" s="1"/>
  <c r="G60" i="4"/>
  <c r="G11" i="4"/>
  <c r="G59" i="4"/>
  <c r="G58" i="11"/>
  <c r="G59" i="9"/>
  <c r="D16" i="6"/>
  <c r="F16" i="6" s="1"/>
  <c r="D27" i="3"/>
  <c r="F27" i="3" s="1"/>
  <c r="G20" i="3"/>
  <c r="E55" i="7"/>
  <c r="D33" i="3"/>
  <c r="F33" i="3" s="1"/>
  <c r="F81" i="9"/>
  <c r="F83" i="9"/>
  <c r="F90" i="9"/>
  <c r="F96" i="9"/>
  <c r="F84" i="7"/>
  <c r="F92" i="7"/>
  <c r="F93" i="7"/>
  <c r="F84" i="4"/>
  <c r="F93" i="4"/>
  <c r="F83" i="2"/>
  <c r="G33" i="9"/>
  <c r="G33" i="8"/>
  <c r="D65" i="7"/>
  <c r="F65" i="7"/>
  <c r="D65" i="3"/>
  <c r="F65" i="3" s="1"/>
  <c r="D25" i="12"/>
  <c r="F25" i="12" s="1"/>
  <c r="D52" i="10"/>
  <c r="F52" i="10" s="1"/>
  <c r="C17" i="10"/>
  <c r="G60" i="10"/>
  <c r="G44" i="10"/>
  <c r="D43" i="10"/>
  <c r="F43" i="10"/>
  <c r="G30" i="8"/>
  <c r="G63" i="8"/>
  <c r="D41" i="7"/>
  <c r="F41" i="7" s="1"/>
  <c r="D27" i="7"/>
  <c r="F27" i="7" s="1"/>
  <c r="C64" i="6"/>
  <c r="C54" i="6"/>
  <c r="C55" i="6" s="1"/>
  <c r="G36" i="6"/>
  <c r="G20" i="6"/>
  <c r="D46" i="5"/>
  <c r="F46" i="5" s="1"/>
  <c r="G45" i="5"/>
  <c r="G37" i="5"/>
  <c r="F51" i="5"/>
  <c r="D40" i="5"/>
  <c r="F40" i="5" s="1"/>
  <c r="G44" i="4"/>
  <c r="F60" i="3"/>
  <c r="G47" i="3"/>
  <c r="D42" i="3"/>
  <c r="F42" i="3" s="1"/>
  <c r="G30" i="3"/>
  <c r="D18" i="3"/>
  <c r="C12" i="5"/>
  <c r="D11" i="5"/>
  <c r="F11" i="5" s="1"/>
  <c r="D16" i="4"/>
  <c r="F16" i="4" s="1"/>
  <c r="D25" i="3"/>
  <c r="F25" i="3" s="1"/>
  <c r="G19" i="3"/>
  <c r="D19" i="3"/>
  <c r="F19" i="3" s="1"/>
  <c r="C21" i="3"/>
  <c r="G10" i="3"/>
  <c r="D10" i="3"/>
  <c r="F10" i="3" s="1"/>
  <c r="D11" i="2"/>
  <c r="F11" i="2" s="1"/>
  <c r="G59" i="11"/>
  <c r="G18" i="10"/>
  <c r="D31" i="7"/>
  <c r="F31" i="7" s="1"/>
  <c r="G43" i="5"/>
  <c r="D42" i="5"/>
  <c r="F42" i="5"/>
  <c r="G11" i="5"/>
  <c r="G53" i="4"/>
  <c r="G46" i="3"/>
  <c r="I46" i="3" s="1"/>
  <c r="I33" i="1"/>
  <c r="D47" i="12"/>
  <c r="F47" i="12" s="1"/>
  <c r="D43" i="12"/>
  <c r="F43" i="12" s="1"/>
  <c r="D9" i="12"/>
  <c r="F9" i="12"/>
  <c r="C21" i="11"/>
  <c r="C22" i="11" s="1"/>
  <c r="C54" i="7"/>
  <c r="C17" i="7"/>
  <c r="G10" i="7"/>
  <c r="D19" i="9"/>
  <c r="F19" i="9" s="1"/>
  <c r="D18" i="9"/>
  <c r="C12" i="6"/>
  <c r="G36" i="3"/>
  <c r="D62" i="2"/>
  <c r="F62" i="2" s="1"/>
  <c r="D9" i="10"/>
  <c r="G9" i="10"/>
  <c r="G65" i="12"/>
  <c r="G46" i="12"/>
  <c r="G44" i="12"/>
  <c r="G42" i="12"/>
  <c r="G27" i="12"/>
  <c r="G63" i="11"/>
  <c r="G61" i="11"/>
  <c r="C17" i="11"/>
  <c r="G31" i="10"/>
  <c r="G52" i="9"/>
  <c r="G44" i="9"/>
  <c r="G40" i="9"/>
  <c r="G38" i="9"/>
  <c r="G30" i="9"/>
  <c r="G25" i="9"/>
  <c r="G9" i="9"/>
  <c r="G52" i="8"/>
  <c r="G51" i="8"/>
  <c r="G16" i="8"/>
  <c r="G15" i="8"/>
  <c r="G38" i="7"/>
  <c r="G62" i="6"/>
  <c r="G52" i="6"/>
  <c r="G65" i="5"/>
  <c r="G39" i="5"/>
  <c r="G31" i="5"/>
  <c r="G27" i="5"/>
  <c r="G19" i="5"/>
  <c r="G21" i="5" s="1"/>
  <c r="G61" i="4"/>
  <c r="G51" i="4"/>
  <c r="G41" i="3"/>
  <c r="G38" i="3"/>
  <c r="G53" i="2"/>
  <c r="H18" i="3"/>
  <c r="H18" i="4" s="1"/>
  <c r="G17" i="8"/>
  <c r="I53" i="2"/>
  <c r="F33" i="9"/>
  <c r="D59" i="12"/>
  <c r="F59" i="12" s="1"/>
  <c r="G59" i="12"/>
  <c r="B88" i="12"/>
  <c r="D90" i="12"/>
  <c r="G30" i="12"/>
  <c r="D30" i="12"/>
  <c r="F30" i="12"/>
  <c r="G10" i="12"/>
  <c r="C12" i="12"/>
  <c r="D10" i="12"/>
  <c r="F61" i="6"/>
  <c r="F15" i="2"/>
  <c r="G25" i="11"/>
  <c r="D31" i="2"/>
  <c r="F31" i="2" s="1"/>
  <c r="G31" i="2"/>
  <c r="I52" i="1"/>
  <c r="G54" i="1"/>
  <c r="G55" i="1" s="1"/>
  <c r="H42" i="2"/>
  <c r="H42" i="3" s="1"/>
  <c r="H42" i="4" s="1"/>
  <c r="H40" i="2"/>
  <c r="H40" i="3" s="1"/>
  <c r="H40" i="4" s="1"/>
  <c r="I40" i="1"/>
  <c r="H38" i="2"/>
  <c r="I38" i="1"/>
  <c r="C64" i="12"/>
  <c r="F18" i="3"/>
  <c r="F21" i="3" s="1"/>
  <c r="D21" i="3"/>
  <c r="D37" i="10"/>
  <c r="F37" i="10" s="1"/>
  <c r="G37" i="10"/>
  <c r="G16" i="2"/>
  <c r="G17" i="2" s="1"/>
  <c r="D16" i="2"/>
  <c r="H65" i="2"/>
  <c r="I65" i="1"/>
  <c r="H41" i="2"/>
  <c r="I41" i="1"/>
  <c r="H39" i="2"/>
  <c r="H39" i="3" s="1"/>
  <c r="I39" i="1"/>
  <c r="H37" i="2"/>
  <c r="I37" i="2" s="1"/>
  <c r="I37" i="1"/>
  <c r="H36" i="2"/>
  <c r="H48" i="1"/>
  <c r="H31" i="2"/>
  <c r="I31" i="1"/>
  <c r="H30" i="2"/>
  <c r="I30" i="1"/>
  <c r="H27" i="2"/>
  <c r="H27" i="3" s="1"/>
  <c r="I27" i="1"/>
  <c r="H25" i="2"/>
  <c r="H25" i="3" s="1"/>
  <c r="H25" i="4" s="1"/>
  <c r="I25" i="1"/>
  <c r="I15" i="1"/>
  <c r="G17" i="1"/>
  <c r="I10" i="1"/>
  <c r="D33" i="5"/>
  <c r="F33" i="5" s="1"/>
  <c r="G33" i="5"/>
  <c r="F36" i="4"/>
  <c r="G39" i="12"/>
  <c r="D79" i="12"/>
  <c r="D15" i="11"/>
  <c r="G15" i="11"/>
  <c r="D42" i="10"/>
  <c r="F42" i="10"/>
  <c r="G42" i="10"/>
  <c r="G36" i="7"/>
  <c r="D36" i="7"/>
  <c r="D9" i="6"/>
  <c r="F9" i="6" s="1"/>
  <c r="G9" i="6"/>
  <c r="D59" i="5"/>
  <c r="G44" i="5"/>
  <c r="D44" i="5"/>
  <c r="F44" i="5" s="1"/>
  <c r="D41" i="3"/>
  <c r="F41" i="3" s="1"/>
  <c r="D27" i="10"/>
  <c r="F27" i="10"/>
  <c r="G27" i="10"/>
  <c r="G11" i="10"/>
  <c r="F52" i="8"/>
  <c r="D16" i="8"/>
  <c r="F16" i="8" s="1"/>
  <c r="F17" i="8" s="1"/>
  <c r="C17" i="8"/>
  <c r="D11" i="8"/>
  <c r="F11" i="8" s="1"/>
  <c r="G11" i="8"/>
  <c r="D58" i="7"/>
  <c r="G58" i="7"/>
  <c r="F52" i="2"/>
  <c r="D40" i="10"/>
  <c r="F40" i="10" s="1"/>
  <c r="G40" i="10"/>
  <c r="G25" i="10"/>
  <c r="D25" i="10"/>
  <c r="F25" i="10" s="1"/>
  <c r="D19" i="10"/>
  <c r="F19" i="10" s="1"/>
  <c r="C21" i="10"/>
  <c r="C22" i="10" s="1"/>
  <c r="F15" i="10"/>
  <c r="F17" i="10" s="1"/>
  <c r="D17" i="10"/>
  <c r="B88" i="6"/>
  <c r="D90" i="6" s="1"/>
  <c r="D98" i="6" s="1"/>
  <c r="F108" i="6" s="1"/>
  <c r="E55" i="6"/>
  <c r="E22" i="6"/>
  <c r="E67" i="6" s="1"/>
  <c r="G45" i="9"/>
  <c r="G37" i="9"/>
  <c r="E22" i="5"/>
  <c r="C17" i="2"/>
  <c r="H51" i="2"/>
  <c r="H51" i="3" s="1"/>
  <c r="I51" i="1"/>
  <c r="I54" i="1" s="1"/>
  <c r="H54" i="1"/>
  <c r="H55" i="1"/>
  <c r="D10" i="5"/>
  <c r="G10" i="5"/>
  <c r="D54" i="1"/>
  <c r="D12" i="1"/>
  <c r="F59" i="5"/>
  <c r="I42" i="2"/>
  <c r="F58" i="7"/>
  <c r="F36" i="7"/>
  <c r="F15" i="11"/>
  <c r="H41" i="3"/>
  <c r="H41" i="4" s="1"/>
  <c r="H65" i="3"/>
  <c r="I65" i="3" s="1"/>
  <c r="H39" i="4"/>
  <c r="D27" i="8"/>
  <c r="F27" i="8"/>
  <c r="G27" i="8"/>
  <c r="F51" i="8"/>
  <c r="D9" i="2"/>
  <c r="F9" i="2" s="1"/>
  <c r="G9" i="2"/>
  <c r="G33" i="12"/>
  <c r="D33" i="12"/>
  <c r="F33" i="12"/>
  <c r="D60" i="9"/>
  <c r="F60" i="9" s="1"/>
  <c r="G39" i="9"/>
  <c r="D39" i="9"/>
  <c r="G47" i="9"/>
  <c r="D47" i="9"/>
  <c r="F47" i="9" s="1"/>
  <c r="B88" i="1"/>
  <c r="E55" i="1"/>
  <c r="F11" i="11"/>
  <c r="F91" i="10"/>
  <c r="F95" i="10"/>
  <c r="F81" i="10"/>
  <c r="F83" i="10"/>
  <c r="G63" i="4"/>
  <c r="I63" i="4" s="1"/>
  <c r="G62" i="3"/>
  <c r="D43" i="3"/>
  <c r="G43" i="3"/>
  <c r="H65" i="4"/>
  <c r="F58" i="11"/>
  <c r="I41" i="3"/>
  <c r="F85" i="10"/>
  <c r="C21" i="12"/>
  <c r="G18" i="12"/>
  <c r="G31" i="11"/>
  <c r="D31" i="11"/>
  <c r="F31" i="11" s="1"/>
  <c r="D38" i="6"/>
  <c r="F38" i="6" s="1"/>
  <c r="G38" i="6"/>
  <c r="C48" i="6"/>
  <c r="F18" i="8"/>
  <c r="F59" i="7"/>
  <c r="F10" i="12"/>
  <c r="D79" i="7"/>
  <c r="D98" i="7" s="1"/>
  <c r="F108" i="7" s="1"/>
  <c r="D19" i="6"/>
  <c r="F19" i="6" s="1"/>
  <c r="G19" i="6"/>
  <c r="C21" i="6"/>
  <c r="H36" i="3"/>
  <c r="H36" i="4" s="1"/>
  <c r="I36" i="4" s="1"/>
  <c r="F9" i="10"/>
  <c r="C48" i="12"/>
  <c r="D39" i="12"/>
  <c r="D11" i="9"/>
  <c r="F11" i="9"/>
  <c r="C12" i="9"/>
  <c r="C12" i="7"/>
  <c r="G11" i="7"/>
  <c r="D11" i="7"/>
  <c r="F11" i="7"/>
  <c r="G52" i="5"/>
  <c r="G54" i="5" s="1"/>
  <c r="D52" i="5"/>
  <c r="D54" i="5" s="1"/>
  <c r="F85" i="9"/>
  <c r="F97" i="9"/>
  <c r="F86" i="9"/>
  <c r="F87" i="9"/>
  <c r="F91" i="9"/>
  <c r="F92" i="9"/>
  <c r="F93" i="9"/>
  <c r="F94" i="9"/>
  <c r="F80" i="9"/>
  <c r="F95" i="9"/>
  <c r="F84" i="9"/>
  <c r="I15" i="2"/>
  <c r="H15" i="3"/>
  <c r="H15" i="4" s="1"/>
  <c r="H17" i="2"/>
  <c r="H59" i="2"/>
  <c r="I59" i="1"/>
  <c r="H64" i="1"/>
  <c r="H11" i="3"/>
  <c r="I11" i="2"/>
  <c r="E55" i="10"/>
  <c r="D91" i="10"/>
  <c r="G9" i="5"/>
  <c r="G12" i="5" s="1"/>
  <c r="D9" i="5"/>
  <c r="F9" i="5" s="1"/>
  <c r="F85" i="4"/>
  <c r="F86" i="4"/>
  <c r="F91" i="4"/>
  <c r="F94" i="4"/>
  <c r="F95" i="4"/>
  <c r="F97" i="4"/>
  <c r="D45" i="12"/>
  <c r="F45" i="12" s="1"/>
  <c r="G45" i="12"/>
  <c r="C54" i="9"/>
  <c r="D52" i="9"/>
  <c r="F97" i="7"/>
  <c r="F80" i="7"/>
  <c r="F95" i="7"/>
  <c r="F81" i="7"/>
  <c r="F96" i="7"/>
  <c r="F83" i="7"/>
  <c r="F85" i="7"/>
  <c r="F86" i="7"/>
  <c r="F87" i="7"/>
  <c r="F90" i="7"/>
  <c r="F91" i="7"/>
  <c r="F94" i="7"/>
  <c r="D90" i="4"/>
  <c r="G59" i="3"/>
  <c r="D59" i="3"/>
  <c r="F91" i="1"/>
  <c r="F97" i="1"/>
  <c r="F80" i="1"/>
  <c r="F83" i="1"/>
  <c r="F95" i="1"/>
  <c r="F86" i="1"/>
  <c r="F90" i="1"/>
  <c r="F84" i="1"/>
  <c r="F82" i="1"/>
  <c r="F92" i="1"/>
  <c r="F87" i="1"/>
  <c r="F93" i="1"/>
  <c r="F85" i="1"/>
  <c r="F93" i="6"/>
  <c r="F94" i="6"/>
  <c r="F97" i="6"/>
  <c r="H20" i="3"/>
  <c r="I45" i="2"/>
  <c r="H45" i="3"/>
  <c r="H45" i="4" s="1"/>
  <c r="C54" i="12"/>
  <c r="C55" i="12" s="1"/>
  <c r="D53" i="12"/>
  <c r="F53" i="12" s="1"/>
  <c r="D43" i="9"/>
  <c r="F43" i="9" s="1"/>
  <c r="G47" i="6"/>
  <c r="D47" i="6"/>
  <c r="F47" i="6" s="1"/>
  <c r="C54" i="8"/>
  <c r="G53" i="8"/>
  <c r="G54" i="8"/>
  <c r="D46" i="6"/>
  <c r="F46" i="6" s="1"/>
  <c r="G46" i="6"/>
  <c r="G18" i="5"/>
  <c r="D18" i="5"/>
  <c r="D21" i="5" s="1"/>
  <c r="C21" i="5"/>
  <c r="C64" i="4"/>
  <c r="D58" i="4"/>
  <c r="G15" i="4"/>
  <c r="D15" i="4"/>
  <c r="F15" i="4" s="1"/>
  <c r="D79" i="9"/>
  <c r="D60" i="12"/>
  <c r="I11" i="1"/>
  <c r="F52" i="9"/>
  <c r="F43" i="3"/>
  <c r="H11" i="4"/>
  <c r="H11" i="5" s="1"/>
  <c r="I11" i="3"/>
  <c r="F60" i="12"/>
  <c r="I59" i="2"/>
  <c r="F58" i="4"/>
  <c r="F59" i="3"/>
  <c r="F39" i="12"/>
  <c r="D17" i="4"/>
  <c r="F18" i="5"/>
  <c r="I20" i="3"/>
  <c r="H20" i="4"/>
  <c r="H20" i="5" s="1"/>
  <c r="I20" i="5" s="1"/>
  <c r="F53" i="8" l="1"/>
  <c r="D54" i="8"/>
  <c r="I47" i="3"/>
  <c r="H47" i="4"/>
  <c r="F51" i="12"/>
  <c r="D54" i="12"/>
  <c r="F15" i="3"/>
  <c r="F17" i="3" s="1"/>
  <c r="D17" i="3"/>
  <c r="D22" i="3" s="1"/>
  <c r="I16" i="3"/>
  <c r="H17" i="3"/>
  <c r="H58" i="3"/>
  <c r="I58" i="2"/>
  <c r="H43" i="3"/>
  <c r="H48" i="2"/>
  <c r="F21" i="1"/>
  <c r="F17" i="4"/>
  <c r="E67" i="5"/>
  <c r="G12" i="11"/>
  <c r="D12" i="9"/>
  <c r="D98" i="5"/>
  <c r="F108" i="5" s="1"/>
  <c r="D98" i="9"/>
  <c r="F108" i="9" s="1"/>
  <c r="H63" i="9"/>
  <c r="I63" i="8"/>
  <c r="E67" i="11"/>
  <c r="F91" i="12"/>
  <c r="F85" i="12"/>
  <c r="F95" i="12"/>
  <c r="F17" i="1"/>
  <c r="F22" i="1" s="1"/>
  <c r="F54" i="12"/>
  <c r="F21" i="6"/>
  <c r="H27" i="4"/>
  <c r="I27" i="3"/>
  <c r="F15" i="12"/>
  <c r="F95" i="11"/>
  <c r="F81" i="11"/>
  <c r="F86" i="11"/>
  <c r="F87" i="11"/>
  <c r="F90" i="11"/>
  <c r="F92" i="11"/>
  <c r="F96" i="11"/>
  <c r="F83" i="11"/>
  <c r="F94" i="11"/>
  <c r="F93" i="11"/>
  <c r="F84" i="11"/>
  <c r="F97" i="11"/>
  <c r="F80" i="11"/>
  <c r="F85" i="11"/>
  <c r="F91" i="11"/>
  <c r="G21" i="10"/>
  <c r="G22" i="10" s="1"/>
  <c r="I33" i="2"/>
  <c r="H33" i="3"/>
  <c r="H33" i="4" s="1"/>
  <c r="D21" i="6"/>
  <c r="F18" i="6"/>
  <c r="F54" i="8"/>
  <c r="F81" i="8"/>
  <c r="F96" i="8"/>
  <c r="F87" i="8"/>
  <c r="F97" i="8"/>
  <c r="F80" i="8"/>
  <c r="F83" i="8"/>
  <c r="F86" i="8"/>
  <c r="F85" i="8"/>
  <c r="F84" i="8"/>
  <c r="F94" i="8"/>
  <c r="F95" i="8"/>
  <c r="F90" i="8"/>
  <c r="F92" i="8"/>
  <c r="F91" i="8"/>
  <c r="F93" i="8"/>
  <c r="F92" i="5"/>
  <c r="F81" i="5"/>
  <c r="F94" i="5"/>
  <c r="F96" i="5"/>
  <c r="F95" i="5"/>
  <c r="F97" i="5"/>
  <c r="F90" i="5"/>
  <c r="F83" i="5"/>
  <c r="F86" i="5"/>
  <c r="F93" i="5"/>
  <c r="F87" i="5"/>
  <c r="F84" i="5"/>
  <c r="F85" i="5"/>
  <c r="F91" i="5"/>
  <c r="F80" i="5"/>
  <c r="F94" i="3"/>
  <c r="F95" i="3"/>
  <c r="F96" i="3"/>
  <c r="F84" i="3"/>
  <c r="F90" i="3"/>
  <c r="F97" i="3"/>
  <c r="F83" i="3"/>
  <c r="F87" i="3"/>
  <c r="F80" i="3"/>
  <c r="F81" i="3"/>
  <c r="F85" i="3"/>
  <c r="F92" i="3"/>
  <c r="F93" i="3"/>
  <c r="F86" i="3"/>
  <c r="F91" i="3"/>
  <c r="I46" i="5"/>
  <c r="H46" i="6"/>
  <c r="I48" i="1"/>
  <c r="I55" i="1" s="1"/>
  <c r="I53" i="4"/>
  <c r="H53" i="5"/>
  <c r="H53" i="6" s="1"/>
  <c r="H53" i="7" s="1"/>
  <c r="D12" i="7"/>
  <c r="F10" i="7"/>
  <c r="F54" i="1"/>
  <c r="F55" i="1" s="1"/>
  <c r="F9" i="9"/>
  <c r="F12" i="9" s="1"/>
  <c r="C17" i="12"/>
  <c r="C22" i="12" s="1"/>
  <c r="D16" i="12"/>
  <c r="F16" i="12" s="1"/>
  <c r="G12" i="4"/>
  <c r="G37" i="8"/>
  <c r="D91" i="11"/>
  <c r="D98" i="11" s="1"/>
  <c r="F108" i="11" s="1"/>
  <c r="D41" i="11"/>
  <c r="F41" i="11" s="1"/>
  <c r="D10" i="11"/>
  <c r="G39" i="10"/>
  <c r="D79" i="10"/>
  <c r="D98" i="10" s="1"/>
  <c r="F108" i="10" s="1"/>
  <c r="D42" i="9"/>
  <c r="F42" i="9" s="1"/>
  <c r="B88" i="8"/>
  <c r="D90" i="8" s="1"/>
  <c r="D98" i="8" s="1"/>
  <c r="F108" i="8" s="1"/>
  <c r="D37" i="8"/>
  <c r="F37" i="8" s="1"/>
  <c r="D62" i="7"/>
  <c r="F62" i="7" s="1"/>
  <c r="G44" i="7"/>
  <c r="G19" i="7"/>
  <c r="D51" i="6"/>
  <c r="D30" i="6"/>
  <c r="F30" i="6" s="1"/>
  <c r="D65" i="4"/>
  <c r="F65" i="4" s="1"/>
  <c r="D91" i="4"/>
  <c r="D39" i="2"/>
  <c r="F39" i="2" s="1"/>
  <c r="E67" i="3"/>
  <c r="E67" i="1"/>
  <c r="H67" i="1" s="1"/>
  <c r="H67" i="2" s="1"/>
  <c r="H67" i="3" s="1"/>
  <c r="H67" i="4" s="1"/>
  <c r="H67" i="5" s="1"/>
  <c r="H67" i="6" s="1"/>
  <c r="D48" i="9"/>
  <c r="I39" i="3"/>
  <c r="F22" i="3"/>
  <c r="H60" i="3"/>
  <c r="H60" i="4" s="1"/>
  <c r="I60" i="4" s="1"/>
  <c r="D9" i="4"/>
  <c r="I9" i="2"/>
  <c r="G39" i="3"/>
  <c r="G58" i="12"/>
  <c r="C67" i="1"/>
  <c r="G62" i="9"/>
  <c r="C55" i="8"/>
  <c r="H19" i="5"/>
  <c r="C22" i="6"/>
  <c r="F96" i="6"/>
  <c r="G17" i="10"/>
  <c r="C48" i="7"/>
  <c r="C55" i="7" s="1"/>
  <c r="I47" i="2"/>
  <c r="I63" i="5"/>
  <c r="C12" i="10"/>
  <c r="F21" i="4"/>
  <c r="D54" i="2"/>
  <c r="D17" i="8"/>
  <c r="D36" i="12"/>
  <c r="G33" i="4"/>
  <c r="F95" i="6"/>
  <c r="D18" i="7"/>
  <c r="D17" i="1"/>
  <c r="D22" i="1" s="1"/>
  <c r="I9" i="1"/>
  <c r="G15" i="6"/>
  <c r="G17" i="6" s="1"/>
  <c r="G51" i="12"/>
  <c r="G54" i="12" s="1"/>
  <c r="G45" i="4"/>
  <c r="G11" i="6"/>
  <c r="G43" i="8"/>
  <c r="G10" i="11"/>
  <c r="F17" i="7"/>
  <c r="G54" i="4"/>
  <c r="G64" i="1"/>
  <c r="D12" i="5"/>
  <c r="F92" i="6"/>
  <c r="C22" i="5"/>
  <c r="F87" i="6"/>
  <c r="F91" i="6"/>
  <c r="I47" i="1"/>
  <c r="G42" i="7"/>
  <c r="C17" i="6"/>
  <c r="G65" i="2"/>
  <c r="I65" i="2" s="1"/>
  <c r="G18" i="6"/>
  <c r="G21" i="6" s="1"/>
  <c r="G22" i="6" s="1"/>
  <c r="G53" i="7"/>
  <c r="I53" i="7" s="1"/>
  <c r="D42" i="4"/>
  <c r="F42" i="4" s="1"/>
  <c r="D11" i="12"/>
  <c r="D38" i="11"/>
  <c r="F38" i="11" s="1"/>
  <c r="G36" i="9"/>
  <c r="D46" i="8"/>
  <c r="F46" i="8" s="1"/>
  <c r="D91" i="5"/>
  <c r="D27" i="4"/>
  <c r="F27" i="4" s="1"/>
  <c r="H62" i="2"/>
  <c r="D36" i="2"/>
  <c r="F36" i="2" s="1"/>
  <c r="D64" i="1"/>
  <c r="D51" i="10"/>
  <c r="F51" i="10" s="1"/>
  <c r="F12" i="7"/>
  <c r="I25" i="3"/>
  <c r="I65" i="4"/>
  <c r="D98" i="4"/>
  <c r="F108" i="4" s="1"/>
  <c r="I12" i="1"/>
  <c r="D12" i="3"/>
  <c r="G12" i="9"/>
  <c r="F90" i="6"/>
  <c r="G15" i="3"/>
  <c r="I39" i="2"/>
  <c r="G52" i="7"/>
  <c r="I18" i="3"/>
  <c r="I21" i="3" s="1"/>
  <c r="G64" i="11"/>
  <c r="G60" i="8"/>
  <c r="G64" i="8" s="1"/>
  <c r="C22" i="3"/>
  <c r="G33" i="10"/>
  <c r="F87" i="4"/>
  <c r="F81" i="6"/>
  <c r="E55" i="2"/>
  <c r="E67" i="2" s="1"/>
  <c r="D37" i="7"/>
  <c r="F37" i="7" s="1"/>
  <c r="I20" i="1"/>
  <c r="I21" i="1" s="1"/>
  <c r="I22" i="1" s="1"/>
  <c r="D40" i="3"/>
  <c r="F40" i="3" s="1"/>
  <c r="D51" i="3"/>
  <c r="F51" i="3" s="1"/>
  <c r="G25" i="7"/>
  <c r="G51" i="3"/>
  <c r="I51" i="3" s="1"/>
  <c r="G15" i="5"/>
  <c r="G17" i="5" s="1"/>
  <c r="G22" i="5" s="1"/>
  <c r="G21" i="4"/>
  <c r="D39" i="8"/>
  <c r="F39" i="8" s="1"/>
  <c r="G46" i="7"/>
  <c r="D37" i="6"/>
  <c r="F37" i="6" s="1"/>
  <c r="I43" i="2"/>
  <c r="H21" i="3"/>
  <c r="F86" i="6"/>
  <c r="C48" i="2"/>
  <c r="F85" i="6"/>
  <c r="F84" i="6"/>
  <c r="G48" i="12"/>
  <c r="C48" i="4"/>
  <c r="C55" i="4" s="1"/>
  <c r="C64" i="8"/>
  <c r="C12" i="8"/>
  <c r="G61" i="9"/>
  <c r="G9" i="8"/>
  <c r="G12" i="8" s="1"/>
  <c r="G12" i="12"/>
  <c r="H61" i="2"/>
  <c r="I27" i="2"/>
  <c r="H20" i="6"/>
  <c r="I20" i="6" s="1"/>
  <c r="D98" i="12"/>
  <c r="F108" i="12" s="1"/>
  <c r="F83" i="6"/>
  <c r="D61" i="8"/>
  <c r="F61" i="8" s="1"/>
  <c r="D17" i="2"/>
  <c r="I19" i="2"/>
  <c r="G10" i="10"/>
  <c r="G12" i="10" s="1"/>
  <c r="G21" i="3"/>
  <c r="G45" i="3"/>
  <c r="G40" i="11"/>
  <c r="C64" i="11"/>
  <c r="G10" i="9"/>
  <c r="G10" i="6"/>
  <c r="G61" i="2"/>
  <c r="G64" i="2" s="1"/>
  <c r="I25" i="2"/>
  <c r="F39" i="9"/>
  <c r="F48" i="9" s="1"/>
  <c r="H65" i="5"/>
  <c r="C17" i="3"/>
  <c r="C21" i="8"/>
  <c r="C22" i="8" s="1"/>
  <c r="G33" i="11"/>
  <c r="C21" i="4"/>
  <c r="C12" i="4"/>
  <c r="G18" i="8"/>
  <c r="D16" i="3"/>
  <c r="F16" i="3" s="1"/>
  <c r="I19" i="3"/>
  <c r="F12" i="6"/>
  <c r="D10" i="10"/>
  <c r="D47" i="10"/>
  <c r="F47" i="10" s="1"/>
  <c r="G36" i="8"/>
  <c r="G48" i="8" s="1"/>
  <c r="G55" i="8" s="1"/>
  <c r="G62" i="8"/>
  <c r="D60" i="2"/>
  <c r="F60" i="2" s="1"/>
  <c r="D30" i="5"/>
  <c r="F30" i="5" s="1"/>
  <c r="G41" i="6"/>
  <c r="G43" i="11"/>
  <c r="D63" i="10"/>
  <c r="F63" i="10" s="1"/>
  <c r="D63" i="9"/>
  <c r="F63" i="9" s="1"/>
  <c r="C64" i="7"/>
  <c r="F64" i="6"/>
  <c r="D98" i="2"/>
  <c r="F108" i="2" s="1"/>
  <c r="I45" i="3"/>
  <c r="D98" i="3"/>
  <c r="F108" i="3" s="1"/>
  <c r="I53" i="6"/>
  <c r="I53" i="5"/>
  <c r="F16" i="2"/>
  <c r="F17" i="2" s="1"/>
  <c r="H9" i="3"/>
  <c r="H12" i="3" s="1"/>
  <c r="I16" i="2"/>
  <c r="I17" i="2" s="1"/>
  <c r="H60" i="5"/>
  <c r="I60" i="5" s="1"/>
  <c r="F64" i="2"/>
  <c r="I60" i="3"/>
  <c r="H12" i="2"/>
  <c r="H10" i="4"/>
  <c r="D79" i="1"/>
  <c r="D98" i="1" s="1"/>
  <c r="F108" i="1" s="1"/>
  <c r="I10" i="3"/>
  <c r="C67" i="7"/>
  <c r="C67" i="10"/>
  <c r="G67" i="10" s="1"/>
  <c r="G67" i="1"/>
  <c r="C67" i="6"/>
  <c r="C67" i="4"/>
  <c r="C67" i="11"/>
  <c r="C67" i="8"/>
  <c r="G67" i="8" s="1"/>
  <c r="D67" i="1"/>
  <c r="F67" i="1" s="1"/>
  <c r="C67" i="9"/>
  <c r="C67" i="2"/>
  <c r="D67" i="2" s="1"/>
  <c r="F67" i="2" s="1"/>
  <c r="C67" i="3"/>
  <c r="C67" i="5"/>
  <c r="C67" i="12"/>
  <c r="F63" i="4"/>
  <c r="D64" i="4"/>
  <c r="I63" i="1"/>
  <c r="I64" i="1" s="1"/>
  <c r="F63" i="1"/>
  <c r="F64" i="1" s="1"/>
  <c r="D64" i="3"/>
  <c r="C64" i="3"/>
  <c r="D64" i="6"/>
  <c r="G64" i="4"/>
  <c r="G63" i="6"/>
  <c r="I63" i="6" s="1"/>
  <c r="F64" i="4"/>
  <c r="G63" i="3"/>
  <c r="I63" i="3" s="1"/>
  <c r="C64" i="2"/>
  <c r="I36" i="3"/>
  <c r="G44" i="3"/>
  <c r="G48" i="3" s="1"/>
  <c r="D44" i="3"/>
  <c r="C48" i="3"/>
  <c r="C55" i="3" s="1"/>
  <c r="D10" i="2"/>
  <c r="G10" i="2"/>
  <c r="C12" i="2"/>
  <c r="I63" i="9"/>
  <c r="H63" i="10"/>
  <c r="H41" i="5"/>
  <c r="I41" i="4"/>
  <c r="H38" i="3"/>
  <c r="I38" i="2"/>
  <c r="F18" i="9"/>
  <c r="F21" i="9" s="1"/>
  <c r="D21" i="9"/>
  <c r="F60" i="8"/>
  <c r="F64" i="8" s="1"/>
  <c r="D64" i="8"/>
  <c r="F52" i="3"/>
  <c r="H53" i="8"/>
  <c r="I52" i="2"/>
  <c r="H52" i="3"/>
  <c r="H54" i="3" s="1"/>
  <c r="H54" i="2"/>
  <c r="H55" i="2" s="1"/>
  <c r="H45" i="5"/>
  <c r="I45" i="4"/>
  <c r="H36" i="5"/>
  <c r="H59" i="3"/>
  <c r="H64" i="2"/>
  <c r="I11" i="5"/>
  <c r="H11" i="6"/>
  <c r="I15" i="4"/>
  <c r="H15" i="5"/>
  <c r="H51" i="4"/>
  <c r="H27" i="5"/>
  <c r="I27" i="4"/>
  <c r="F64" i="3"/>
  <c r="H20" i="7"/>
  <c r="H25" i="5"/>
  <c r="I25" i="4"/>
  <c r="I20" i="4"/>
  <c r="F10" i="8"/>
  <c r="F12" i="8" s="1"/>
  <c r="D12" i="8"/>
  <c r="D17" i="5"/>
  <c r="D22" i="5" s="1"/>
  <c r="F15" i="5"/>
  <c r="F17" i="5" s="1"/>
  <c r="F22" i="5" s="1"/>
  <c r="F15" i="6"/>
  <c r="F17" i="6" s="1"/>
  <c r="D17" i="6"/>
  <c r="I11" i="4"/>
  <c r="I40" i="4"/>
  <c r="H40" i="5"/>
  <c r="D48" i="8"/>
  <c r="D55" i="8" s="1"/>
  <c r="F40" i="8"/>
  <c r="G45" i="10"/>
  <c r="C48" i="10"/>
  <c r="F18" i="10"/>
  <c r="F21" i="10" s="1"/>
  <c r="F22" i="10" s="1"/>
  <c r="D21" i="10"/>
  <c r="D22" i="10" s="1"/>
  <c r="F52" i="5"/>
  <c r="F54" i="5" s="1"/>
  <c r="I18" i="4"/>
  <c r="H18" i="5"/>
  <c r="G17" i="11"/>
  <c r="G12" i="7"/>
  <c r="G37" i="11"/>
  <c r="D37" i="11"/>
  <c r="F37" i="11" s="1"/>
  <c r="C48" i="11"/>
  <c r="G16" i="11"/>
  <c r="D16" i="11"/>
  <c r="D58" i="10"/>
  <c r="C64" i="10"/>
  <c r="G58" i="10"/>
  <c r="F86" i="10"/>
  <c r="F84" i="10"/>
  <c r="F87" i="10"/>
  <c r="F97" i="10"/>
  <c r="F90" i="10"/>
  <c r="F92" i="10"/>
  <c r="F93" i="10"/>
  <c r="F94" i="10"/>
  <c r="F80" i="10"/>
  <c r="F96" i="10"/>
  <c r="D58" i="9"/>
  <c r="C64" i="9"/>
  <c r="G58" i="9"/>
  <c r="G64" i="9" s="1"/>
  <c r="H30" i="3"/>
  <c r="I30" i="2"/>
  <c r="G22" i="8"/>
  <c r="I42" i="3"/>
  <c r="C55" i="2"/>
  <c r="I40" i="3"/>
  <c r="F10" i="5"/>
  <c r="F12" i="5" s="1"/>
  <c r="H31" i="3"/>
  <c r="I31" i="2"/>
  <c r="D45" i="10"/>
  <c r="F45" i="10" s="1"/>
  <c r="D19" i="12"/>
  <c r="G19" i="12"/>
  <c r="G21" i="12" s="1"/>
  <c r="G22" i="12" s="1"/>
  <c r="D30" i="11"/>
  <c r="F30" i="11" s="1"/>
  <c r="G30" i="11"/>
  <c r="H39" i="5"/>
  <c r="I39" i="4"/>
  <c r="H42" i="5"/>
  <c r="I42" i="4"/>
  <c r="F38" i="5"/>
  <c r="F92" i="12"/>
  <c r="F93" i="12"/>
  <c r="F83" i="12"/>
  <c r="F84" i="12"/>
  <c r="F97" i="12"/>
  <c r="F86" i="12"/>
  <c r="F87" i="12"/>
  <c r="F90" i="12"/>
  <c r="F96" i="12"/>
  <c r="F80" i="12"/>
  <c r="F81" i="12"/>
  <c r="F94" i="12"/>
  <c r="C48" i="9"/>
  <c r="C55" i="9" s="1"/>
  <c r="I51" i="2"/>
  <c r="I54" i="2" s="1"/>
  <c r="D36" i="11"/>
  <c r="G36" i="11"/>
  <c r="G36" i="10"/>
  <c r="G48" i="10" s="1"/>
  <c r="D36" i="10"/>
  <c r="G51" i="7"/>
  <c r="D51" i="7"/>
  <c r="G21" i="7"/>
  <c r="G22" i="7" s="1"/>
  <c r="G47" i="5"/>
  <c r="D47" i="5"/>
  <c r="F47" i="5" s="1"/>
  <c r="G53" i="3"/>
  <c r="D53" i="3"/>
  <c r="F53" i="3" s="1"/>
  <c r="G18" i="2"/>
  <c r="C21" i="2"/>
  <c r="C22" i="2" s="1"/>
  <c r="D18" i="2"/>
  <c r="D15" i="9"/>
  <c r="C17" i="9"/>
  <c r="C22" i="9" s="1"/>
  <c r="D58" i="5"/>
  <c r="G58" i="5"/>
  <c r="G64" i="5" s="1"/>
  <c r="C48" i="5"/>
  <c r="C55" i="5" s="1"/>
  <c r="G38" i="5"/>
  <c r="D43" i="4"/>
  <c r="G43" i="4"/>
  <c r="F81" i="4"/>
  <c r="F83" i="4"/>
  <c r="F92" i="4"/>
  <c r="F90" i="2"/>
  <c r="F91" i="2"/>
  <c r="F80" i="2"/>
  <c r="F95" i="2"/>
  <c r="F84" i="2"/>
  <c r="F85" i="2"/>
  <c r="F86" i="2"/>
  <c r="F97" i="2"/>
  <c r="H37" i="3"/>
  <c r="G53" i="10"/>
  <c r="G54" i="10" s="1"/>
  <c r="D53" i="10"/>
  <c r="C54" i="10"/>
  <c r="C55" i="10" s="1"/>
  <c r="G19" i="8"/>
  <c r="G21" i="8" s="1"/>
  <c r="D19" i="8"/>
  <c r="D60" i="7"/>
  <c r="F60" i="7" s="1"/>
  <c r="G60" i="7"/>
  <c r="G40" i="2"/>
  <c r="D40" i="2"/>
  <c r="D31" i="12"/>
  <c r="F31" i="12" s="1"/>
  <c r="G31" i="12"/>
  <c r="G16" i="4"/>
  <c r="G17" i="4" s="1"/>
  <c r="C17" i="4"/>
  <c r="C22" i="4" s="1"/>
  <c r="F80" i="4"/>
  <c r="D12" i="6"/>
  <c r="D64" i="2"/>
  <c r="D52" i="4"/>
  <c r="G25" i="4"/>
  <c r="D25" i="4"/>
  <c r="F25" i="4" s="1"/>
  <c r="I44" i="2"/>
  <c r="H44" i="3"/>
  <c r="G46" i="9"/>
  <c r="G48" i="9" s="1"/>
  <c r="F96" i="2"/>
  <c r="F10" i="11"/>
  <c r="F12" i="11" s="1"/>
  <c r="D12" i="11"/>
  <c r="D25" i="8"/>
  <c r="F25" i="8" s="1"/>
  <c r="G25" i="8"/>
  <c r="D17" i="7"/>
  <c r="D67" i="10"/>
  <c r="F67" i="10" s="1"/>
  <c r="F94" i="2"/>
  <c r="D21" i="4"/>
  <c r="D22" i="4" s="1"/>
  <c r="G15" i="9"/>
  <c r="G17" i="9" s="1"/>
  <c r="G22" i="9" s="1"/>
  <c r="D51" i="9"/>
  <c r="G51" i="9"/>
  <c r="G54" i="9" s="1"/>
  <c r="G55" i="9" s="1"/>
  <c r="F93" i="2"/>
  <c r="D63" i="12"/>
  <c r="F63" i="12" s="1"/>
  <c r="G63" i="12"/>
  <c r="C54" i="11"/>
  <c r="G51" i="11"/>
  <c r="G54" i="11" s="1"/>
  <c r="D51" i="11"/>
  <c r="G42" i="6"/>
  <c r="G48" i="6" s="1"/>
  <c r="G55" i="6" s="1"/>
  <c r="D42" i="6"/>
  <c r="I20" i="2"/>
  <c r="H21" i="2"/>
  <c r="H22" i="2" s="1"/>
  <c r="F92" i="2"/>
  <c r="G45" i="11"/>
  <c r="D45" i="11"/>
  <c r="F45" i="11" s="1"/>
  <c r="D63" i="7"/>
  <c r="F63" i="7" s="1"/>
  <c r="G63" i="7"/>
  <c r="I63" i="7" s="1"/>
  <c r="I62" i="2"/>
  <c r="H62" i="3"/>
  <c r="F87" i="2"/>
  <c r="F96" i="4"/>
  <c r="F12" i="3"/>
  <c r="G61" i="10"/>
  <c r="D61" i="10"/>
  <c r="F61" i="10" s="1"/>
  <c r="G39" i="7"/>
  <c r="G48" i="7" s="1"/>
  <c r="D39" i="7"/>
  <c r="D41" i="5"/>
  <c r="F41" i="5" s="1"/>
  <c r="G41" i="5"/>
  <c r="G48" i="5" s="1"/>
  <c r="G55" i="5" s="1"/>
  <c r="G46" i="4"/>
  <c r="I46" i="4" s="1"/>
  <c r="D46" i="4"/>
  <c r="F46" i="4" s="1"/>
  <c r="D52" i="11"/>
  <c r="F52" i="11" s="1"/>
  <c r="G59" i="7"/>
  <c r="G62" i="12"/>
  <c r="D20" i="11"/>
  <c r="D33" i="2"/>
  <c r="F33" i="2" s="1"/>
  <c r="C21" i="7"/>
  <c r="C22" i="7" s="1"/>
  <c r="D61" i="12"/>
  <c r="D27" i="2"/>
  <c r="F27" i="2" s="1"/>
  <c r="H16" i="4"/>
  <c r="D59" i="11"/>
  <c r="F59" i="11" s="1"/>
  <c r="F64" i="11" s="1"/>
  <c r="G19" i="11"/>
  <c r="G21" i="11" s="1"/>
  <c r="G22" i="11" s="1"/>
  <c r="I65" i="5" l="1"/>
  <c r="H65" i="6"/>
  <c r="F11" i="12"/>
  <c r="F12" i="12" s="1"/>
  <c r="D12" i="12"/>
  <c r="D21" i="7"/>
  <c r="D22" i="7" s="1"/>
  <c r="F18" i="7"/>
  <c r="F21" i="7" s="1"/>
  <c r="F22" i="7" s="1"/>
  <c r="G55" i="12"/>
  <c r="F55" i="12"/>
  <c r="F48" i="5"/>
  <c r="F22" i="6"/>
  <c r="I67" i="1"/>
  <c r="F22" i="4"/>
  <c r="I33" i="3"/>
  <c r="D48" i="5"/>
  <c r="D55" i="5" s="1"/>
  <c r="G17" i="3"/>
  <c r="G22" i="3" s="1"/>
  <c r="I15" i="3"/>
  <c r="I17" i="3" s="1"/>
  <c r="I22" i="3" s="1"/>
  <c r="G12" i="6"/>
  <c r="H47" i="5"/>
  <c r="H47" i="6" s="1"/>
  <c r="I47" i="4"/>
  <c r="I64" i="2"/>
  <c r="F36" i="12"/>
  <c r="F48" i="12" s="1"/>
  <c r="D48" i="12"/>
  <c r="D55" i="12" s="1"/>
  <c r="H61" i="3"/>
  <c r="I61" i="2"/>
  <c r="D17" i="12"/>
  <c r="H43" i="4"/>
  <c r="H43" i="5" s="1"/>
  <c r="I43" i="3"/>
  <c r="D12" i="10"/>
  <c r="F10" i="10"/>
  <c r="F12" i="10" s="1"/>
  <c r="I19" i="5"/>
  <c r="H19" i="6"/>
  <c r="H60" i="6"/>
  <c r="G55" i="10"/>
  <c r="D22" i="6"/>
  <c r="G64" i="12"/>
  <c r="F17" i="12"/>
  <c r="G64" i="7"/>
  <c r="G54" i="7"/>
  <c r="G55" i="7" s="1"/>
  <c r="D67" i="8"/>
  <c r="F67" i="8" s="1"/>
  <c r="F9" i="4"/>
  <c r="F12" i="4" s="1"/>
  <c r="D12" i="4"/>
  <c r="F51" i="6"/>
  <c r="F54" i="6" s="1"/>
  <c r="D54" i="6"/>
  <c r="I58" i="3"/>
  <c r="H58" i="4"/>
  <c r="G22" i="4"/>
  <c r="F48" i="8"/>
  <c r="F55" i="8" s="1"/>
  <c r="I46" i="6"/>
  <c r="H46" i="7"/>
  <c r="H22" i="3"/>
  <c r="I9" i="3"/>
  <c r="I12" i="3" s="1"/>
  <c r="H9" i="4"/>
  <c r="H12" i="4" s="1"/>
  <c r="H10" i="5"/>
  <c r="I10" i="4"/>
  <c r="F64" i="7"/>
  <c r="G67" i="5"/>
  <c r="I67" i="5" s="1"/>
  <c r="D67" i="5"/>
  <c r="F67" i="5" s="1"/>
  <c r="G64" i="6"/>
  <c r="D67" i="9"/>
  <c r="F67" i="9" s="1"/>
  <c r="G67" i="9"/>
  <c r="D67" i="3"/>
  <c r="F67" i="3" s="1"/>
  <c r="G67" i="3"/>
  <c r="I67" i="3" s="1"/>
  <c r="G64" i="3"/>
  <c r="G67" i="2"/>
  <c r="I67" i="2" s="1"/>
  <c r="D67" i="11"/>
  <c r="F67" i="11" s="1"/>
  <c r="G67" i="11"/>
  <c r="G67" i="4"/>
  <c r="I67" i="4" s="1"/>
  <c r="D67" i="4"/>
  <c r="F67" i="4" s="1"/>
  <c r="G67" i="6"/>
  <c r="D67" i="6"/>
  <c r="F67" i="6" s="1"/>
  <c r="D67" i="12"/>
  <c r="F67" i="12" s="1"/>
  <c r="G67" i="12"/>
  <c r="D67" i="7"/>
  <c r="F67" i="7" s="1"/>
  <c r="G67" i="7"/>
  <c r="H38" i="4"/>
  <c r="I38" i="3"/>
  <c r="I30" i="3"/>
  <c r="H30" i="4"/>
  <c r="I10" i="2"/>
  <c r="I12" i="2" s="1"/>
  <c r="G12" i="2"/>
  <c r="D17" i="9"/>
  <c r="D22" i="9" s="1"/>
  <c r="F15" i="9"/>
  <c r="F17" i="9" s="1"/>
  <c r="H42" i="6"/>
  <c r="I42" i="5"/>
  <c r="H11" i="7"/>
  <c r="I11" i="6"/>
  <c r="H36" i="6"/>
  <c r="I36" i="5"/>
  <c r="F10" i="2"/>
  <c r="F12" i="2" s="1"/>
  <c r="D12" i="2"/>
  <c r="H62" i="4"/>
  <c r="I62" i="3"/>
  <c r="C55" i="11"/>
  <c r="I41" i="5"/>
  <c r="H41" i="6"/>
  <c r="F61" i="12"/>
  <c r="F64" i="12" s="1"/>
  <c r="D64" i="12"/>
  <c r="F39" i="7"/>
  <c r="F48" i="7" s="1"/>
  <c r="D48" i="7"/>
  <c r="D21" i="2"/>
  <c r="D22" i="2" s="1"/>
  <c r="F18" i="2"/>
  <c r="F21" i="2" s="1"/>
  <c r="F22" i="2" s="1"/>
  <c r="G48" i="11"/>
  <c r="G55" i="11" s="1"/>
  <c r="F51" i="7"/>
  <c r="F54" i="7" s="1"/>
  <c r="D54" i="7"/>
  <c r="H15" i="6"/>
  <c r="I15" i="5"/>
  <c r="F51" i="9"/>
  <c r="F54" i="9" s="1"/>
  <c r="F55" i="9" s="1"/>
  <c r="D54" i="9"/>
  <c r="D55" i="9" s="1"/>
  <c r="H44" i="4"/>
  <c r="I44" i="3"/>
  <c r="F53" i="10"/>
  <c r="F54" i="10" s="1"/>
  <c r="D54" i="10"/>
  <c r="F36" i="11"/>
  <c r="F48" i="11" s="1"/>
  <c r="D48" i="11"/>
  <c r="I39" i="5"/>
  <c r="H39" i="6"/>
  <c r="H31" i="4"/>
  <c r="I31" i="3"/>
  <c r="D54" i="3"/>
  <c r="F44" i="3"/>
  <c r="F48" i="3" s="1"/>
  <c r="D48" i="3"/>
  <c r="D64" i="5"/>
  <c r="F58" i="5"/>
  <c r="F64" i="5" s="1"/>
  <c r="I18" i="2"/>
  <c r="I21" i="2" s="1"/>
  <c r="I22" i="2" s="1"/>
  <c r="G21" i="2"/>
  <c r="G22" i="2" s="1"/>
  <c r="G64" i="10"/>
  <c r="H20" i="8"/>
  <c r="I20" i="7"/>
  <c r="H45" i="6"/>
  <c r="I45" i="5"/>
  <c r="F54" i="3"/>
  <c r="H16" i="5"/>
  <c r="H17" i="5" s="1"/>
  <c r="I16" i="4"/>
  <c r="I17" i="4" s="1"/>
  <c r="H17" i="4"/>
  <c r="H22" i="4" s="1"/>
  <c r="H33" i="5"/>
  <c r="I33" i="4"/>
  <c r="F58" i="9"/>
  <c r="F64" i="9" s="1"/>
  <c r="D64" i="9"/>
  <c r="I40" i="5"/>
  <c r="H40" i="6"/>
  <c r="I27" i="5"/>
  <c r="H27" i="6"/>
  <c r="H63" i="11"/>
  <c r="I63" i="10"/>
  <c r="I53" i="8"/>
  <c r="H53" i="9"/>
  <c r="D21" i="11"/>
  <c r="F20" i="11"/>
  <c r="F21" i="11" s="1"/>
  <c r="I53" i="3"/>
  <c r="G54" i="3"/>
  <c r="G55" i="3" s="1"/>
  <c r="D64" i="10"/>
  <c r="F58" i="10"/>
  <c r="F64" i="10" s="1"/>
  <c r="I60" i="6"/>
  <c r="H60" i="7"/>
  <c r="F19" i="8"/>
  <c r="F21" i="8" s="1"/>
  <c r="F22" i="8" s="1"/>
  <c r="D21" i="8"/>
  <c r="D22" i="8" s="1"/>
  <c r="F36" i="10"/>
  <c r="F48" i="10" s="1"/>
  <c r="D48" i="10"/>
  <c r="D64" i="7"/>
  <c r="F42" i="6"/>
  <c r="F48" i="6" s="1"/>
  <c r="F55" i="6" s="1"/>
  <c r="D48" i="6"/>
  <c r="D55" i="6" s="1"/>
  <c r="D54" i="4"/>
  <c r="F52" i="4"/>
  <c r="F54" i="4" s="1"/>
  <c r="F40" i="2"/>
  <c r="F48" i="2" s="1"/>
  <c r="F55" i="2" s="1"/>
  <c r="D48" i="2"/>
  <c r="D55" i="2" s="1"/>
  <c r="F43" i="4"/>
  <c r="F48" i="4" s="1"/>
  <c r="D48" i="4"/>
  <c r="D64" i="11"/>
  <c r="F16" i="11"/>
  <c r="F17" i="11" s="1"/>
  <c r="D17" i="11"/>
  <c r="H18" i="6"/>
  <c r="I18" i="5"/>
  <c r="I21" i="5" s="1"/>
  <c r="H21" i="5"/>
  <c r="H59" i="4"/>
  <c r="I59" i="3"/>
  <c r="H64" i="3"/>
  <c r="H52" i="4"/>
  <c r="H54" i="4" s="1"/>
  <c r="I52" i="3"/>
  <c r="F19" i="12"/>
  <c r="F21" i="12" s="1"/>
  <c r="F22" i="12" s="1"/>
  <c r="D21" i="12"/>
  <c r="D22" i="12" s="1"/>
  <c r="F55" i="5"/>
  <c r="I25" i="5"/>
  <c r="H25" i="6"/>
  <c r="H37" i="4"/>
  <c r="I37" i="3"/>
  <c r="H48" i="3"/>
  <c r="H55" i="3" s="1"/>
  <c r="F51" i="11"/>
  <c r="F54" i="11" s="1"/>
  <c r="D54" i="11"/>
  <c r="D55" i="11" s="1"/>
  <c r="I40" i="2"/>
  <c r="I48" i="2" s="1"/>
  <c r="I55" i="2" s="1"/>
  <c r="G48" i="2"/>
  <c r="G55" i="2" s="1"/>
  <c r="G48" i="4"/>
  <c r="G55" i="4" s="1"/>
  <c r="I21" i="4"/>
  <c r="I51" i="4"/>
  <c r="H51" i="5"/>
  <c r="F22" i="9"/>
  <c r="I67" i="6"/>
  <c r="H67" i="7"/>
  <c r="H19" i="7" l="1"/>
  <c r="I19" i="6"/>
  <c r="I43" i="4"/>
  <c r="D22" i="11"/>
  <c r="H47" i="7"/>
  <c r="I47" i="6"/>
  <c r="D55" i="3"/>
  <c r="I46" i="7"/>
  <c r="H46" i="8"/>
  <c r="H43" i="6"/>
  <c r="I43" i="5"/>
  <c r="I54" i="3"/>
  <c r="I55" i="3" s="1"/>
  <c r="F55" i="11"/>
  <c r="H61" i="4"/>
  <c r="I61" i="3"/>
  <c r="I64" i="3" s="1"/>
  <c r="I65" i="6"/>
  <c r="H65" i="7"/>
  <c r="I48" i="3"/>
  <c r="I58" i="4"/>
  <c r="H58" i="5"/>
  <c r="I47" i="5"/>
  <c r="H9" i="5"/>
  <c r="H12" i="5" s="1"/>
  <c r="I9" i="4"/>
  <c r="I12" i="4" s="1"/>
  <c r="I10" i="5"/>
  <c r="H10" i="6"/>
  <c r="F55" i="4"/>
  <c r="H62" i="5"/>
  <c r="I62" i="4"/>
  <c r="H60" i="8"/>
  <c r="I60" i="7"/>
  <c r="H40" i="7"/>
  <c r="I40" i="6"/>
  <c r="H22" i="5"/>
  <c r="I53" i="9"/>
  <c r="H53" i="10"/>
  <c r="I59" i="4"/>
  <c r="H59" i="5"/>
  <c r="H64" i="4"/>
  <c r="H44" i="5"/>
  <c r="I44" i="4"/>
  <c r="H63" i="12"/>
  <c r="I63" i="12" s="1"/>
  <c r="I63" i="11"/>
  <c r="I31" i="4"/>
  <c r="H31" i="5"/>
  <c r="H15" i="7"/>
  <c r="I15" i="6"/>
  <c r="H30" i="5"/>
  <c r="I30" i="4"/>
  <c r="H37" i="5"/>
  <c r="I37" i="4"/>
  <c r="H48" i="4"/>
  <c r="I45" i="6"/>
  <c r="H45" i="7"/>
  <c r="I20" i="8"/>
  <c r="H20" i="9"/>
  <c r="H55" i="4"/>
  <c r="I22" i="4"/>
  <c r="I33" i="5"/>
  <c r="H33" i="6"/>
  <c r="H18" i="7"/>
  <c r="I18" i="6"/>
  <c r="I21" i="6" s="1"/>
  <c r="H21" i="6"/>
  <c r="I39" i="6"/>
  <c r="H39" i="7"/>
  <c r="H36" i="7"/>
  <c r="I36" i="6"/>
  <c r="F55" i="3"/>
  <c r="F55" i="10"/>
  <c r="I51" i="5"/>
  <c r="H51" i="6"/>
  <c r="D55" i="4"/>
  <c r="H16" i="6"/>
  <c r="H17" i="6" s="1"/>
  <c r="I16" i="5"/>
  <c r="I17" i="5" s="1"/>
  <c r="I22" i="5" s="1"/>
  <c r="D55" i="7"/>
  <c r="I67" i="7"/>
  <c r="H67" i="8"/>
  <c r="D55" i="10"/>
  <c r="I27" i="6"/>
  <c r="H27" i="7"/>
  <c r="F55" i="7"/>
  <c r="H41" i="7"/>
  <c r="I41" i="6"/>
  <c r="H38" i="5"/>
  <c r="I38" i="4"/>
  <c r="H42" i="7"/>
  <c r="I42" i="6"/>
  <c r="H25" i="7"/>
  <c r="I25" i="6"/>
  <c r="H52" i="5"/>
  <c r="H54" i="5" s="1"/>
  <c r="I52" i="4"/>
  <c r="I54" i="4" s="1"/>
  <c r="F22" i="11"/>
  <c r="I11" i="7"/>
  <c r="H11" i="8"/>
  <c r="H43" i="7" l="1"/>
  <c r="I43" i="6"/>
  <c r="I58" i="5"/>
  <c r="H58" i="6"/>
  <c r="H46" i="9"/>
  <c r="I46" i="8"/>
  <c r="I65" i="7"/>
  <c r="H65" i="8"/>
  <c r="I47" i="7"/>
  <c r="H47" i="8"/>
  <c r="I61" i="4"/>
  <c r="I64" i="4" s="1"/>
  <c r="H61" i="5"/>
  <c r="I19" i="7"/>
  <c r="H19" i="8"/>
  <c r="I9" i="5"/>
  <c r="I12" i="5" s="1"/>
  <c r="H9" i="6"/>
  <c r="I10" i="6"/>
  <c r="H10" i="7"/>
  <c r="H12" i="6"/>
  <c r="I40" i="7"/>
  <c r="H40" i="8"/>
  <c r="H42" i="8"/>
  <c r="I42" i="7"/>
  <c r="H44" i="6"/>
  <c r="I44" i="5"/>
  <c r="I60" i="8"/>
  <c r="H60" i="9"/>
  <c r="H38" i="6"/>
  <c r="I38" i="5"/>
  <c r="I53" i="10"/>
  <c r="H53" i="11"/>
  <c r="I59" i="5"/>
  <c r="H59" i="6"/>
  <c r="H64" i="5"/>
  <c r="H31" i="6"/>
  <c r="I31" i="5"/>
  <c r="I33" i="6"/>
  <c r="H33" i="7"/>
  <c r="H30" i="6"/>
  <c r="I30" i="5"/>
  <c r="H15" i="8"/>
  <c r="I15" i="7"/>
  <c r="I45" i="7"/>
  <c r="H45" i="8"/>
  <c r="I27" i="7"/>
  <c r="H27" i="8"/>
  <c r="H22" i="6"/>
  <c r="I52" i="5"/>
  <c r="I54" i="5" s="1"/>
  <c r="H52" i="6"/>
  <c r="H54" i="6" s="1"/>
  <c r="H39" i="8"/>
  <c r="I39" i="7"/>
  <c r="I48" i="4"/>
  <c r="I55" i="4" s="1"/>
  <c r="H62" i="6"/>
  <c r="I62" i="5"/>
  <c r="H41" i="8"/>
  <c r="I41" i="7"/>
  <c r="I20" i="9"/>
  <c r="H20" i="10"/>
  <c r="I36" i="7"/>
  <c r="H36" i="8"/>
  <c r="I16" i="6"/>
  <c r="I17" i="6" s="1"/>
  <c r="I22" i="6" s="1"/>
  <c r="H16" i="7"/>
  <c r="H17" i="7" s="1"/>
  <c r="H25" i="8"/>
  <c r="I25" i="7"/>
  <c r="I51" i="6"/>
  <c r="H51" i="7"/>
  <c r="H18" i="8"/>
  <c r="H21" i="7"/>
  <c r="I18" i="7"/>
  <c r="I21" i="7" s="1"/>
  <c r="I37" i="5"/>
  <c r="H37" i="6"/>
  <c r="H48" i="5"/>
  <c r="H55" i="5" s="1"/>
  <c r="I67" i="8"/>
  <c r="H67" i="9"/>
  <c r="H11" i="9"/>
  <c r="I11" i="8"/>
  <c r="H65" i="9" l="1"/>
  <c r="I65" i="8"/>
  <c r="H22" i="7"/>
  <c r="I46" i="9"/>
  <c r="H46" i="10"/>
  <c r="I19" i="8"/>
  <c r="H19" i="9"/>
  <c r="I64" i="5"/>
  <c r="H47" i="9"/>
  <c r="I47" i="8"/>
  <c r="H58" i="7"/>
  <c r="I58" i="6"/>
  <c r="H61" i="6"/>
  <c r="I61" i="5"/>
  <c r="I43" i="7"/>
  <c r="H43" i="8"/>
  <c r="H9" i="7"/>
  <c r="H12" i="7" s="1"/>
  <c r="I9" i="6"/>
  <c r="I12" i="6" s="1"/>
  <c r="I10" i="7"/>
  <c r="H10" i="8"/>
  <c r="I38" i="6"/>
  <c r="H38" i="7"/>
  <c r="H36" i="9"/>
  <c r="I36" i="8"/>
  <c r="H59" i="7"/>
  <c r="I59" i="6"/>
  <c r="H64" i="6"/>
  <c r="I44" i="6"/>
  <c r="H44" i="7"/>
  <c r="I11" i="9"/>
  <c r="H11" i="10"/>
  <c r="I51" i="7"/>
  <c r="H51" i="8"/>
  <c r="I52" i="6"/>
  <c r="I54" i="6" s="1"/>
  <c r="H52" i="7"/>
  <c r="I15" i="8"/>
  <c r="H15" i="9"/>
  <c r="I31" i="6"/>
  <c r="H31" i="7"/>
  <c r="I39" i="8"/>
  <c r="H39" i="9"/>
  <c r="I41" i="8"/>
  <c r="H41" i="9"/>
  <c r="H30" i="7"/>
  <c r="I30" i="6"/>
  <c r="I42" i="8"/>
  <c r="H42" i="9"/>
  <c r="H33" i="8"/>
  <c r="I33" i="7"/>
  <c r="I53" i="11"/>
  <c r="H53" i="12"/>
  <c r="I53" i="12" s="1"/>
  <c r="H40" i="9"/>
  <c r="I40" i="8"/>
  <c r="I18" i="8"/>
  <c r="I21" i="8" s="1"/>
  <c r="H18" i="9"/>
  <c r="H21" i="8"/>
  <c r="H45" i="9"/>
  <c r="I45" i="8"/>
  <c r="I67" i="9"/>
  <c r="H67" i="10"/>
  <c r="I37" i="6"/>
  <c r="H37" i="7"/>
  <c r="H48" i="6"/>
  <c r="H55" i="6" s="1"/>
  <c r="H25" i="9"/>
  <c r="I25" i="8"/>
  <c r="I27" i="8"/>
  <c r="H27" i="9"/>
  <c r="H60" i="10"/>
  <c r="I60" i="9"/>
  <c r="H20" i="11"/>
  <c r="I20" i="10"/>
  <c r="I48" i="5"/>
  <c r="I55" i="5" s="1"/>
  <c r="H16" i="8"/>
  <c r="H17" i="8" s="1"/>
  <c r="H22" i="8" s="1"/>
  <c r="I16" i="7"/>
  <c r="I17" i="7" s="1"/>
  <c r="I22" i="7" s="1"/>
  <c r="H62" i="7"/>
  <c r="I62" i="6"/>
  <c r="I47" i="9" l="1"/>
  <c r="H47" i="10"/>
  <c r="H19" i="10"/>
  <c r="I19" i="9"/>
  <c r="H58" i="8"/>
  <c r="I58" i="7"/>
  <c r="I46" i="10"/>
  <c r="H46" i="11"/>
  <c r="I43" i="8"/>
  <c r="H43" i="9"/>
  <c r="I61" i="6"/>
  <c r="I64" i="6" s="1"/>
  <c r="H61" i="7"/>
  <c r="H65" i="10"/>
  <c r="I65" i="9"/>
  <c r="H9" i="8"/>
  <c r="H12" i="8" s="1"/>
  <c r="I9" i="7"/>
  <c r="I12" i="7" s="1"/>
  <c r="I10" i="8"/>
  <c r="H10" i="9"/>
  <c r="H52" i="8"/>
  <c r="H54" i="8" s="1"/>
  <c r="I52" i="7"/>
  <c r="I54" i="7" s="1"/>
  <c r="H20" i="12"/>
  <c r="I20" i="12" s="1"/>
  <c r="I20" i="11"/>
  <c r="I67" i="10"/>
  <c r="H67" i="11"/>
  <c r="H59" i="8"/>
  <c r="I59" i="7"/>
  <c r="H64" i="7"/>
  <c r="H42" i="10"/>
  <c r="I42" i="9"/>
  <c r="I39" i="9"/>
  <c r="H39" i="10"/>
  <c r="H54" i="7"/>
  <c r="H36" i="10"/>
  <c r="I36" i="9"/>
  <c r="H27" i="10"/>
  <c r="I27" i="9"/>
  <c r="H45" i="10"/>
  <c r="I45" i="9"/>
  <c r="H51" i="9"/>
  <c r="I51" i="8"/>
  <c r="H62" i="8"/>
  <c r="I62" i="7"/>
  <c r="I31" i="7"/>
  <c r="H31" i="8"/>
  <c r="H11" i="11"/>
  <c r="I11" i="10"/>
  <c r="I60" i="10"/>
  <c r="H60" i="11"/>
  <c r="I16" i="8"/>
  <c r="H16" i="9"/>
  <c r="H17" i="9" s="1"/>
  <c r="I25" i="9"/>
  <c r="H25" i="10"/>
  <c r="H21" i="9"/>
  <c r="I18" i="9"/>
  <c r="I21" i="9" s="1"/>
  <c r="H18" i="10"/>
  <c r="I44" i="7"/>
  <c r="H44" i="8"/>
  <c r="I41" i="9"/>
  <c r="H41" i="10"/>
  <c r="I38" i="7"/>
  <c r="H38" i="8"/>
  <c r="H33" i="9"/>
  <c r="I33" i="8"/>
  <c r="H37" i="8"/>
  <c r="I37" i="7"/>
  <c r="H48" i="7"/>
  <c r="I15" i="9"/>
  <c r="H15" i="10"/>
  <c r="I48" i="6"/>
  <c r="I55" i="6" s="1"/>
  <c r="I40" i="9"/>
  <c r="H40" i="10"/>
  <c r="I30" i="7"/>
  <c r="H30" i="8"/>
  <c r="I17" i="8"/>
  <c r="I22" i="8" s="1"/>
  <c r="H43" i="10" l="1"/>
  <c r="I43" i="9"/>
  <c r="H46" i="12"/>
  <c r="I46" i="12" s="1"/>
  <c r="I46" i="11"/>
  <c r="I58" i="8"/>
  <c r="H58" i="9"/>
  <c r="I19" i="10"/>
  <c r="H19" i="11"/>
  <c r="I65" i="10"/>
  <c r="H65" i="11"/>
  <c r="H47" i="11"/>
  <c r="I47" i="10"/>
  <c r="I61" i="7"/>
  <c r="H61" i="8"/>
  <c r="H64" i="8" s="1"/>
  <c r="I9" i="8"/>
  <c r="I12" i="8" s="1"/>
  <c r="H9" i="9"/>
  <c r="H12" i="9" s="1"/>
  <c r="H10" i="10"/>
  <c r="I10" i="9"/>
  <c r="H37" i="9"/>
  <c r="I37" i="8"/>
  <c r="H48" i="8"/>
  <c r="H55" i="8" s="1"/>
  <c r="H27" i="11"/>
  <c r="I27" i="10"/>
  <c r="I62" i="8"/>
  <c r="H62" i="9"/>
  <c r="I64" i="7"/>
  <c r="I36" i="10"/>
  <c r="H36" i="11"/>
  <c r="I59" i="8"/>
  <c r="H59" i="9"/>
  <c r="H25" i="11"/>
  <c r="I25" i="10"/>
  <c r="I30" i="8"/>
  <c r="H30" i="9"/>
  <c r="I51" i="9"/>
  <c r="H51" i="10"/>
  <c r="H67" i="12"/>
  <c r="I67" i="12" s="1"/>
  <c r="I67" i="11"/>
  <c r="I40" i="10"/>
  <c r="H40" i="11"/>
  <c r="H55" i="7"/>
  <c r="I44" i="8"/>
  <c r="H44" i="9"/>
  <c r="I39" i="10"/>
  <c r="H39" i="11"/>
  <c r="H22" i="9"/>
  <c r="I38" i="8"/>
  <c r="H38" i="9"/>
  <c r="H41" i="11"/>
  <c r="I41" i="10"/>
  <c r="H11" i="12"/>
  <c r="I11" i="12" s="1"/>
  <c r="I11" i="11"/>
  <c r="H33" i="10"/>
  <c r="I33" i="9"/>
  <c r="H15" i="11"/>
  <c r="I15" i="10"/>
  <c r="H31" i="9"/>
  <c r="I31" i="8"/>
  <c r="H45" i="11"/>
  <c r="I45" i="10"/>
  <c r="I42" i="10"/>
  <c r="H42" i="11"/>
  <c r="I52" i="8"/>
  <c r="I54" i="8" s="1"/>
  <c r="H52" i="9"/>
  <c r="H54" i="9" s="1"/>
  <c r="H16" i="10"/>
  <c r="I16" i="9"/>
  <c r="I60" i="11"/>
  <c r="H60" i="12"/>
  <c r="I60" i="12" s="1"/>
  <c r="I17" i="9"/>
  <c r="I22" i="9" s="1"/>
  <c r="I18" i="10"/>
  <c r="I21" i="10" s="1"/>
  <c r="H21" i="10"/>
  <c r="H18" i="11"/>
  <c r="I48" i="7"/>
  <c r="I55" i="7" s="1"/>
  <c r="H65" i="12" l="1"/>
  <c r="I65" i="12" s="1"/>
  <c r="I65" i="11"/>
  <c r="I19" i="11"/>
  <c r="H19" i="12"/>
  <c r="I19" i="12" s="1"/>
  <c r="H58" i="10"/>
  <c r="I58" i="9"/>
  <c r="I47" i="11"/>
  <c r="H47" i="12"/>
  <c r="I47" i="12" s="1"/>
  <c r="H61" i="9"/>
  <c r="I61" i="8"/>
  <c r="I64" i="8" s="1"/>
  <c r="I43" i="10"/>
  <c r="H43" i="11"/>
  <c r="I9" i="9"/>
  <c r="I12" i="9" s="1"/>
  <c r="H9" i="10"/>
  <c r="H10" i="11"/>
  <c r="I10" i="10"/>
  <c r="H12" i="10"/>
  <c r="H17" i="11"/>
  <c r="I15" i="11"/>
  <c r="H15" i="12"/>
  <c r="I42" i="11"/>
  <c r="H42" i="12"/>
  <c r="I42" i="12" s="1"/>
  <c r="H51" i="11"/>
  <c r="I51" i="10"/>
  <c r="I16" i="10"/>
  <c r="H16" i="11"/>
  <c r="I33" i="10"/>
  <c r="H33" i="11"/>
  <c r="I30" i="9"/>
  <c r="H30" i="10"/>
  <c r="I62" i="9"/>
  <c r="H62" i="10"/>
  <c r="I52" i="9"/>
  <c r="I54" i="9" s="1"/>
  <c r="H52" i="10"/>
  <c r="I44" i="9"/>
  <c r="H44" i="10"/>
  <c r="I45" i="11"/>
  <c r="H45" i="12"/>
  <c r="I45" i="12" s="1"/>
  <c r="H18" i="12"/>
  <c r="I18" i="11"/>
  <c r="I21" i="11" s="1"/>
  <c r="H21" i="11"/>
  <c r="I41" i="11"/>
  <c r="H41" i="12"/>
  <c r="I41" i="12" s="1"/>
  <c r="H38" i="10"/>
  <c r="I38" i="9"/>
  <c r="H25" i="12"/>
  <c r="I25" i="12" s="1"/>
  <c r="I25" i="11"/>
  <c r="H27" i="12"/>
  <c r="I27" i="12" s="1"/>
  <c r="I27" i="11"/>
  <c r="H31" i="10"/>
  <c r="I31" i="9"/>
  <c r="I40" i="11"/>
  <c r="H40" i="12"/>
  <c r="I40" i="12" s="1"/>
  <c r="I22" i="10"/>
  <c r="I17" i="10"/>
  <c r="H59" i="10"/>
  <c r="I59" i="9"/>
  <c r="H64" i="9"/>
  <c r="I48" i="8"/>
  <c r="I55" i="8" s="1"/>
  <c r="I36" i="11"/>
  <c r="H36" i="12"/>
  <c r="H17" i="10"/>
  <c r="H22" i="10" s="1"/>
  <c r="I39" i="11"/>
  <c r="H39" i="12"/>
  <c r="I39" i="12" s="1"/>
  <c r="I37" i="9"/>
  <c r="H37" i="10"/>
  <c r="H48" i="9"/>
  <c r="H55" i="9" s="1"/>
  <c r="H61" i="10" l="1"/>
  <c r="H64" i="10" s="1"/>
  <c r="I61" i="9"/>
  <c r="H22" i="11"/>
  <c r="I55" i="9"/>
  <c r="I48" i="9"/>
  <c r="I58" i="10"/>
  <c r="H58" i="11"/>
  <c r="H43" i="12"/>
  <c r="I43" i="12" s="1"/>
  <c r="I43" i="11"/>
  <c r="I9" i="10"/>
  <c r="I12" i="10" s="1"/>
  <c r="H9" i="11"/>
  <c r="H12" i="11" s="1"/>
  <c r="H10" i="12"/>
  <c r="I10" i="11"/>
  <c r="I18" i="12"/>
  <c r="I21" i="12" s="1"/>
  <c r="H21" i="12"/>
  <c r="H33" i="12"/>
  <c r="I33" i="12" s="1"/>
  <c r="I33" i="11"/>
  <c r="H31" i="11"/>
  <c r="I31" i="10"/>
  <c r="H30" i="11"/>
  <c r="I30" i="10"/>
  <c r="H16" i="12"/>
  <c r="I16" i="12" s="1"/>
  <c r="I16" i="11"/>
  <c r="I17" i="11" s="1"/>
  <c r="I22" i="11" s="1"/>
  <c r="I51" i="11"/>
  <c r="H51" i="12"/>
  <c r="I36" i="12"/>
  <c r="H44" i="11"/>
  <c r="I44" i="10"/>
  <c r="I15" i="12"/>
  <c r="H37" i="11"/>
  <c r="I37" i="10"/>
  <c r="H48" i="10"/>
  <c r="I64" i="9"/>
  <c r="H52" i="11"/>
  <c r="I52" i="10"/>
  <c r="I54" i="10" s="1"/>
  <c r="I59" i="10"/>
  <c r="H59" i="11"/>
  <c r="I38" i="10"/>
  <c r="H38" i="11"/>
  <c r="H62" i="11"/>
  <c r="I62" i="10"/>
  <c r="H54" i="10"/>
  <c r="H58" i="12" l="1"/>
  <c r="I58" i="12" s="1"/>
  <c r="I58" i="11"/>
  <c r="H61" i="11"/>
  <c r="I61" i="10"/>
  <c r="I64" i="10" s="1"/>
  <c r="H9" i="12"/>
  <c r="I9" i="12" s="1"/>
  <c r="I9" i="11"/>
  <c r="I12" i="11" s="1"/>
  <c r="I10" i="12"/>
  <c r="I12" i="12" s="1"/>
  <c r="H12" i="12"/>
  <c r="H17" i="12"/>
  <c r="H30" i="12"/>
  <c r="I30" i="12" s="1"/>
  <c r="I30" i="11"/>
  <c r="I17" i="12"/>
  <c r="H31" i="12"/>
  <c r="I31" i="12" s="1"/>
  <c r="I31" i="11"/>
  <c r="H44" i="12"/>
  <c r="I44" i="12" s="1"/>
  <c r="I44" i="11"/>
  <c r="I52" i="11"/>
  <c r="I54" i="11" s="1"/>
  <c r="H52" i="12"/>
  <c r="I52" i="12" s="1"/>
  <c r="I59" i="11"/>
  <c r="H59" i="12"/>
  <c r="H64" i="11"/>
  <c r="H55" i="10"/>
  <c r="H22" i="12"/>
  <c r="H38" i="12"/>
  <c r="I38" i="12" s="1"/>
  <c r="I38" i="11"/>
  <c r="I51" i="12"/>
  <c r="I22" i="12"/>
  <c r="H62" i="12"/>
  <c r="I62" i="12" s="1"/>
  <c r="I62" i="11"/>
  <c r="I48" i="10"/>
  <c r="I55" i="10" s="1"/>
  <c r="I37" i="11"/>
  <c r="H37" i="12"/>
  <c r="H48" i="11"/>
  <c r="H54" i="11"/>
  <c r="I61" i="11" l="1"/>
  <c r="H61" i="12"/>
  <c r="I61" i="12" s="1"/>
  <c r="H54" i="12"/>
  <c r="H55" i="11"/>
  <c r="I37" i="12"/>
  <c r="I48" i="12" s="1"/>
  <c r="H48" i="12"/>
  <c r="H55" i="12" s="1"/>
  <c r="I48" i="11"/>
  <c r="I55" i="11" s="1"/>
  <c r="I54" i="12"/>
  <c r="I55" i="12" s="1"/>
  <c r="I59" i="12"/>
  <c r="I64" i="12" s="1"/>
  <c r="H64" i="12"/>
  <c r="I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Please Enter The Name Of The Centre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Please Enter The Cost Code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Please Enter Vendor Number Here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Doherty, Paddy</author>
  </authors>
  <commentList>
    <comment ref="C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Enter CTC Name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Enter Cost Code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Enter Vendor No. in Jan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<sst xmlns="http://schemas.openxmlformats.org/spreadsheetml/2006/main" count="1826" uniqueCount="137">
  <si>
    <t>Community Training Centre</t>
  </si>
  <si>
    <t>Month Ending</t>
  </si>
  <si>
    <t>Cost Code</t>
  </si>
  <si>
    <t>Float</t>
  </si>
  <si>
    <t>Vendor No</t>
  </si>
  <si>
    <t xml:space="preserve"> </t>
  </si>
  <si>
    <t>EXPENDITURE</t>
  </si>
  <si>
    <t>This Month</t>
  </si>
  <si>
    <t>Year to Date</t>
  </si>
  <si>
    <t>Annual</t>
  </si>
  <si>
    <t>Budget</t>
  </si>
  <si>
    <t>Actual</t>
  </si>
  <si>
    <t>Variance</t>
  </si>
  <si>
    <t>Learner Costs</t>
  </si>
  <si>
    <t>Learner Allowance</t>
  </si>
  <si>
    <t>Learner Travel Allowance</t>
  </si>
  <si>
    <t>Learner Accommodation</t>
  </si>
  <si>
    <t>Learner Meal Allowance</t>
  </si>
  <si>
    <t>Subtotal Learner Costs</t>
  </si>
  <si>
    <t>Course Materials</t>
  </si>
  <si>
    <t>Heat/Light/Power</t>
  </si>
  <si>
    <t>Post &amp; Telephone</t>
  </si>
  <si>
    <t>Printing &amp; Stationery</t>
  </si>
  <si>
    <t>Tools/Protective Clothing</t>
  </si>
  <si>
    <t>Insurance</t>
  </si>
  <si>
    <t>Canteen Supplies</t>
  </si>
  <si>
    <t>Sundries (Attach Details)</t>
  </si>
  <si>
    <t xml:space="preserve">Special Inputs  </t>
  </si>
  <si>
    <t>Special Inputs (Attach Details)</t>
  </si>
  <si>
    <t>Literacy &amp; Numeracy</t>
  </si>
  <si>
    <t>Subtotal Special Inputs</t>
  </si>
  <si>
    <t>Income (Attach Details)</t>
  </si>
  <si>
    <t>TOTAL (Net of Income)</t>
  </si>
  <si>
    <t>MONTHLY CLAIM FORM SUMMARY</t>
  </si>
  <si>
    <t>Amount</t>
  </si>
  <si>
    <t>Sub Code</t>
  </si>
  <si>
    <t>Learner Allowances incl Employers PRSI</t>
  </si>
  <si>
    <t>Learner Travel/Meals/Accommodation</t>
  </si>
  <si>
    <t>Special Inputs</t>
  </si>
  <si>
    <t>Income</t>
  </si>
  <si>
    <t xml:space="preserve">Total </t>
  </si>
  <si>
    <t>Attached details of the following (tick as appropriate):</t>
  </si>
  <si>
    <t>□ Monthly Bank Reconciliation</t>
  </si>
  <si>
    <t>□ Staff Development</t>
  </si>
  <si>
    <t>□ Staff Travel &amp; Subsistence</t>
  </si>
  <si>
    <t>□ Sundry Items</t>
  </si>
  <si>
    <t>□ Special Inputs</t>
  </si>
  <si>
    <t>Total Amount Payable</t>
  </si>
  <si>
    <t>€</t>
  </si>
  <si>
    <t>Recommended :</t>
  </si>
  <si>
    <t>Date:</t>
  </si>
  <si>
    <t>Approved:</t>
  </si>
  <si>
    <t xml:space="preserve">Date: </t>
  </si>
  <si>
    <t>Core Staff Costs</t>
  </si>
  <si>
    <t>Subtotal Core Staff Costs</t>
  </si>
  <si>
    <t>□ Core Staff Costs - Salary Details</t>
  </si>
  <si>
    <t>□ Monthly Bank Statement</t>
  </si>
  <si>
    <r>
      <t xml:space="preserve">Core Staff Costs </t>
    </r>
    <r>
      <rPr>
        <b/>
        <vertAlign val="superscript"/>
        <sz val="11"/>
        <color indexed="48"/>
        <rFont val="Arial"/>
        <family val="2"/>
      </rPr>
      <t>1</t>
    </r>
  </si>
  <si>
    <t>Rent</t>
  </si>
  <si>
    <t>Rates</t>
  </si>
  <si>
    <t>Running Costs</t>
  </si>
  <si>
    <t>Other Running Costs</t>
  </si>
  <si>
    <t>Subtotal Other Running Costs</t>
  </si>
  <si>
    <t>Other Running Costs - Income</t>
  </si>
  <si>
    <t xml:space="preserve">□ Copy of Cash Receipts Book (or equivalent) </t>
  </si>
  <si>
    <t>Travel and Subsistence</t>
  </si>
  <si>
    <t>Non-Core Staff Costs</t>
  </si>
  <si>
    <t>Staff Development (Core and Non-core)</t>
  </si>
  <si>
    <t>Customised Training (incl Sessional Trainers)</t>
  </si>
  <si>
    <t>Gross Salaries (Attach Details)</t>
  </si>
  <si>
    <t>Employer PRSI</t>
  </si>
  <si>
    <t>Employer Pension</t>
  </si>
  <si>
    <t>J9 PRSI (payment to Revenue)</t>
  </si>
  <si>
    <r>
      <t xml:space="preserve">Non-Core Gross Staff Costs </t>
    </r>
    <r>
      <rPr>
        <sz val="9"/>
        <color indexed="48"/>
        <rFont val="Arial"/>
        <family val="2"/>
      </rPr>
      <t>(include Employer PRSI)</t>
    </r>
    <r>
      <rPr>
        <vertAlign val="superscript"/>
        <sz val="11"/>
        <color indexed="48"/>
        <rFont val="Arial"/>
        <family val="2"/>
      </rPr>
      <t>2</t>
    </r>
  </si>
  <si>
    <t>Cheque Payments Book (or equivalent) headings should be in line with Monthly Claim headings as listed above</t>
  </si>
  <si>
    <t>□ Copy of Cheque Payments Book (or equivalent)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</si>
  <si>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</si>
  <si>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</si>
  <si>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</si>
  <si>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</si>
  <si>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</si>
  <si>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</si>
  <si>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</si>
  <si>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</si>
  <si>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</si>
  <si>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</si>
  <si>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</si>
  <si>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</si>
  <si>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i/>
        <sz val="10"/>
        <rFont val="Arial"/>
        <family val="2"/>
      </rPr>
      <t xml:space="preserve"> Core Staff - As per Productivity Agreement</t>
    </r>
  </si>
  <si>
    <r>
      <t>2</t>
    </r>
    <r>
      <rPr>
        <i/>
        <sz val="10"/>
        <rFont val="Arial"/>
        <family val="2"/>
      </rPr>
      <t xml:space="preserve"> Non-Core Staff - All other non-core staff, plus any temporary staff (e.g. ancillary etc)</t>
    </r>
  </si>
  <si>
    <r>
      <t xml:space="preserve">□ Income </t>
    </r>
    <r>
      <rPr>
        <i/>
        <sz val="12"/>
        <rFont val="Arial"/>
        <family val="2"/>
      </rPr>
      <t>(please specify)</t>
    </r>
  </si>
  <si>
    <t>Signed: __________________________________________</t>
  </si>
  <si>
    <t>Date: ____________________</t>
  </si>
  <si>
    <t>__________________________________</t>
  </si>
  <si>
    <t>Code</t>
  </si>
  <si>
    <t>Sub Total</t>
  </si>
  <si>
    <t>Subtotal</t>
  </si>
  <si>
    <r>
      <t>Rent (Unrelated Body)</t>
    </r>
    <r>
      <rPr>
        <vertAlign val="superscript"/>
        <sz val="11"/>
        <color indexed="48"/>
        <rFont val="Arial"/>
        <family val="2"/>
      </rPr>
      <t>3</t>
    </r>
  </si>
  <si>
    <t>or (Complete as appropriate)</t>
  </si>
  <si>
    <r>
      <t>Rent (Related Body)</t>
    </r>
    <r>
      <rPr>
        <vertAlign val="superscript"/>
        <sz val="11"/>
        <color indexed="48"/>
        <rFont val="Arial"/>
        <family val="2"/>
      </rPr>
      <t>4</t>
    </r>
  </si>
  <si>
    <t>Other Costs</t>
  </si>
  <si>
    <t>Audit Fee</t>
  </si>
  <si>
    <t>Legal Expenses</t>
  </si>
  <si>
    <t>Advertising</t>
  </si>
  <si>
    <t>Capital - Buildings</t>
  </si>
  <si>
    <r>
      <t>3</t>
    </r>
    <r>
      <rPr>
        <i/>
        <sz val="10"/>
        <rFont val="Arial"/>
        <family val="2"/>
      </rPr>
      <t xml:space="preserve"> The CTC is not connected/related in any manner with the owner or beneficial owner of the property being rented.</t>
    </r>
  </si>
  <si>
    <r>
      <t>4</t>
    </r>
    <r>
      <rPr>
        <i/>
        <sz val="10"/>
        <rFont val="Arial"/>
        <family val="2"/>
      </rPr>
      <t xml:space="preserve"> The CTC is connected/related (through common owners, directors, management etc.) with the owner or beneficial owner of the property being rented.</t>
    </r>
  </si>
  <si>
    <t>Rent (Unrelated Body)</t>
  </si>
  <si>
    <t>Rent (Related Body)</t>
  </si>
  <si>
    <t>For Office Use Only</t>
  </si>
  <si>
    <t>Non-ESF eligible</t>
  </si>
  <si>
    <t>I certify that:</t>
  </si>
  <si>
    <t xml:space="preserve">     (1) the information contained in this claim form is correct</t>
  </si>
  <si>
    <t>and</t>
  </si>
  <si>
    <t>_____________</t>
  </si>
  <si>
    <t>Adjust for Non-ESF Costs</t>
  </si>
  <si>
    <t>Adjusted Totals</t>
  </si>
  <si>
    <r>
      <t>Equipment Non Capital</t>
    </r>
    <r>
      <rPr>
        <b/>
        <sz val="11"/>
        <color indexed="60"/>
        <rFont val="Arial"/>
        <family val="2"/>
      </rPr>
      <t xml:space="preserve"> </t>
    </r>
    <r>
      <rPr>
        <b/>
        <sz val="9"/>
        <color indexed="60"/>
        <rFont val="Arial"/>
        <family val="2"/>
      </rPr>
      <t>(&lt;€1,000 any one item)</t>
    </r>
  </si>
  <si>
    <r>
      <t>Repairs &amp; Maintenance</t>
    </r>
    <r>
      <rPr>
        <b/>
        <sz val="11"/>
        <color indexed="60"/>
        <rFont val="Arial"/>
        <family val="2"/>
      </rPr>
      <t xml:space="preserve"> </t>
    </r>
    <r>
      <rPr>
        <b/>
        <sz val="9"/>
        <color indexed="60"/>
        <rFont val="Arial"/>
        <family val="2"/>
      </rPr>
      <t>(&lt;€1,000 any one item)</t>
    </r>
  </si>
  <si>
    <r>
      <t>Repairs &amp; Maintenance</t>
    </r>
    <r>
      <rPr>
        <b/>
        <sz val="9"/>
        <color indexed="60"/>
        <rFont val="Arial"/>
        <family val="2"/>
      </rPr>
      <t xml:space="preserve"> (&gt;€1,000 any one item)</t>
    </r>
  </si>
  <si>
    <r>
      <t xml:space="preserve">Capital - Equipment </t>
    </r>
    <r>
      <rPr>
        <b/>
        <sz val="9"/>
        <color indexed="60"/>
        <rFont val="Arial"/>
        <family val="2"/>
      </rPr>
      <t>(€1,000 any one item)</t>
    </r>
  </si>
  <si>
    <t xml:space="preserve">Subtotal </t>
  </si>
  <si>
    <t>Subtotal Running Costs</t>
  </si>
  <si>
    <t>Sub Total Other Costs</t>
  </si>
  <si>
    <t>Subtotal Other Costs</t>
  </si>
  <si>
    <t>Subtotal Other Cocts</t>
  </si>
  <si>
    <r>
      <t>Repairs &amp; Maintenance</t>
    </r>
    <r>
      <rPr>
        <b/>
        <sz val="12"/>
        <color indexed="60"/>
        <rFont val="Arial"/>
        <family val="2"/>
      </rPr>
      <t xml:space="preserve"> (&gt; €1,000 any one item)</t>
    </r>
  </si>
  <si>
    <r>
      <rPr>
        <sz val="12"/>
        <rFont val="Arial"/>
        <family val="2"/>
      </rPr>
      <t>Capital - Equipment</t>
    </r>
    <r>
      <rPr>
        <b/>
        <sz val="12"/>
        <color indexed="51"/>
        <rFont val="Arial"/>
        <family val="2"/>
      </rPr>
      <t xml:space="preserve"> </t>
    </r>
    <r>
      <rPr>
        <b/>
        <sz val="12"/>
        <color indexed="60"/>
        <rFont val="Arial"/>
        <family val="2"/>
      </rPr>
      <t>(&gt;€1,000 any one item)</t>
    </r>
  </si>
  <si>
    <t xml:space="preserve">                Manager of Community Training Centre</t>
  </si>
  <si>
    <t>Authorised Director of Limited Company operating the Community Training Centre</t>
  </si>
  <si>
    <t>Certification Costs</t>
  </si>
  <si>
    <t>Certification</t>
  </si>
  <si>
    <t xml:space="preserve">     (2) that all monies claimed have been spent in accordance with the appropriate Public Procurement Procedures, the CTC Thresholds issued by ETB and the Agreement to Collaborate.</t>
  </si>
  <si>
    <t>For ETB Use Only</t>
  </si>
  <si>
    <t>ETB Officer</t>
  </si>
  <si>
    <t>ETB Manager</t>
  </si>
  <si>
    <t>MONTHLY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</si>
</sst>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62" x14ac:knownFonts="1">
    <font>
      <sz val="10"/>
      <name val="Arial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i/>
      <sz val="11"/>
      <name val="Arial"/>
      <family val="2"/>
    </font>
    <font>
      <sz val="11"/>
      <color indexed="48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sz val="8"/>
      <name val="Arial"/>
      <family val="2"/>
    </font>
    <font>
      <b/>
      <i/>
      <sz val="11"/>
      <color indexed="57"/>
      <name val="Arial"/>
      <family val="2"/>
    </font>
    <font>
      <b/>
      <i/>
      <sz val="11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vertAlign val="superscript"/>
      <sz val="11"/>
      <color indexed="48"/>
      <name val="Arial"/>
      <family val="2"/>
    </font>
    <font>
      <i/>
      <vertAlign val="superscript"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vertAlign val="superscript"/>
      <sz val="11"/>
      <color indexed="48"/>
      <name val="Arial"/>
      <family val="2"/>
    </font>
    <font>
      <sz val="9"/>
      <color indexed="48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i/>
      <sz val="9"/>
      <name val="Arial"/>
      <family val="2"/>
    </font>
    <font>
      <b/>
      <sz val="8"/>
      <color indexed="60"/>
      <name val="Arial"/>
      <family val="2"/>
    </font>
    <font>
      <b/>
      <sz val="11"/>
      <color indexed="60"/>
      <name val="Arial"/>
      <family val="2"/>
    </font>
    <font>
      <b/>
      <sz val="9"/>
      <color indexed="60"/>
      <name val="Arial"/>
      <family val="2"/>
    </font>
    <font>
      <b/>
      <i/>
      <sz val="9"/>
      <color indexed="48"/>
      <name val="Arial"/>
      <family val="2"/>
    </font>
    <font>
      <b/>
      <i/>
      <sz val="9"/>
      <name val="Arial"/>
      <family val="2"/>
    </font>
    <font>
      <i/>
      <sz val="9"/>
      <color indexed="48"/>
      <name val="Arial"/>
      <family val="2"/>
    </font>
    <font>
      <b/>
      <i/>
      <sz val="12"/>
      <color indexed="10"/>
      <name val="Arial"/>
      <family val="2"/>
    </font>
    <font>
      <b/>
      <sz val="9"/>
      <color indexed="10"/>
      <name val="Arial"/>
      <family val="2"/>
    </font>
    <font>
      <b/>
      <i/>
      <sz val="10"/>
      <color indexed="10"/>
      <name val="Arial"/>
      <family val="2"/>
    </font>
    <font>
      <b/>
      <sz val="11"/>
      <color indexed="48"/>
      <name val="Arial"/>
      <family val="2"/>
    </font>
    <font>
      <sz val="11"/>
      <color indexed="48"/>
      <name val="Arial"/>
      <family val="2"/>
    </font>
    <font>
      <sz val="10"/>
      <color indexed="48"/>
      <name val="Arial"/>
      <family val="2"/>
    </font>
    <font>
      <i/>
      <sz val="9"/>
      <color indexed="48"/>
      <name val="Arial"/>
      <family val="2"/>
    </font>
    <font>
      <sz val="10"/>
      <color indexed="62"/>
      <name val="Arial"/>
      <family val="2"/>
    </font>
    <font>
      <sz val="11"/>
      <color indexed="62"/>
      <name val="Arial"/>
      <family val="2"/>
    </font>
    <font>
      <sz val="8"/>
      <color indexed="62"/>
      <name val="Arial"/>
      <family val="2"/>
    </font>
    <font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2"/>
      <color indexed="60"/>
      <name val="Arial"/>
      <family val="2"/>
    </font>
    <font>
      <sz val="12"/>
      <color indexed="51"/>
      <name val="Arial"/>
      <family val="2"/>
    </font>
    <font>
      <b/>
      <sz val="12"/>
      <color indexed="5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i/>
      <sz val="9"/>
      <color rgb="FF3366FF"/>
      <name val="Arial"/>
      <family val="2"/>
    </font>
    <font>
      <sz val="11"/>
      <color rgb="FF3366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Protection="1">
      <protection locked="0"/>
    </xf>
    <xf numFmtId="0" fontId="31" fillId="2" borderId="20" xfId="0" applyFont="1" applyFill="1" applyBorder="1" applyProtection="1">
      <protection locked="0"/>
    </xf>
    <xf numFmtId="164" fontId="31" fillId="2" borderId="20" xfId="0" applyNumberFormat="1" applyFont="1" applyFill="1" applyBorder="1" applyProtection="1">
      <protection locked="0"/>
    </xf>
    <xf numFmtId="0" fontId="43" fillId="2" borderId="3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0" fillId="2" borderId="1" xfId="0" applyFont="1" applyFill="1" applyBorder="1" applyAlignment="1" applyProtection="1">
      <alignment horizontal="right"/>
      <protection locked="0"/>
    </xf>
    <xf numFmtId="0" fontId="2" fillId="3" borderId="17" xfId="0" applyFont="1" applyFill="1" applyBorder="1" applyProtection="1">
      <protection locked="0"/>
    </xf>
    <xf numFmtId="164" fontId="8" fillId="3" borderId="1" xfId="0" applyNumberFormat="1" applyFont="1" applyFill="1" applyBorder="1" applyProtection="1">
      <protection locked="0"/>
    </xf>
    <xf numFmtId="164" fontId="49" fillId="3" borderId="1" xfId="0" applyNumberFormat="1" applyFont="1" applyFill="1" applyBorder="1" applyProtection="1">
      <protection locked="0"/>
    </xf>
    <xf numFmtId="164" fontId="49" fillId="3" borderId="1" xfId="0" applyNumberFormat="1" applyFont="1" applyFill="1" applyBorder="1" applyAlignment="1" applyProtection="1">
      <alignment vertical="center"/>
      <protection locked="0"/>
    </xf>
    <xf numFmtId="164" fontId="7" fillId="3" borderId="1" xfId="0" applyNumberFormat="1" applyFont="1" applyFill="1" applyBorder="1" applyProtection="1">
      <protection locked="0"/>
    </xf>
    <xf numFmtId="164" fontId="47" fillId="3" borderId="1" xfId="0" applyNumberFormat="1" applyFont="1" applyFill="1" applyBorder="1" applyAlignment="1" applyProtection="1">
      <alignment vertical="center"/>
      <protection locked="0"/>
    </xf>
    <xf numFmtId="164" fontId="7" fillId="3" borderId="1" xfId="0" applyNumberFormat="1" applyFont="1" applyFill="1" applyBorder="1" applyAlignment="1" applyProtection="1">
      <alignment vertical="center"/>
      <protection locked="0"/>
    </xf>
    <xf numFmtId="164" fontId="47" fillId="3" borderId="1" xfId="0" applyNumberFormat="1" applyFont="1" applyFill="1" applyBorder="1" applyProtection="1">
      <protection locked="0"/>
    </xf>
    <xf numFmtId="164" fontId="8" fillId="0" borderId="1" xfId="0" applyNumberFormat="1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24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11" fillId="2" borderId="24" xfId="0" applyFont="1" applyFill="1" applyBorder="1" applyProtection="1">
      <protection locked="0"/>
    </xf>
    <xf numFmtId="164" fontId="21" fillId="3" borderId="17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2" fillId="3" borderId="0" xfId="0" applyFont="1" applyFill="1"/>
    <xf numFmtId="0" fontId="31" fillId="3" borderId="0" xfId="0" applyFont="1" applyFill="1"/>
    <xf numFmtId="0" fontId="31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left"/>
    </xf>
    <xf numFmtId="0" fontId="34" fillId="3" borderId="15" xfId="0" applyFont="1" applyFill="1" applyBorder="1"/>
    <xf numFmtId="0" fontId="34" fillId="3" borderId="0" xfId="0" applyFont="1" applyFill="1"/>
    <xf numFmtId="0" fontId="31" fillId="3" borderId="15" xfId="0" applyFont="1" applyFill="1" applyBorder="1"/>
    <xf numFmtId="0" fontId="0" fillId="3" borderId="0" xfId="0" applyFill="1"/>
    <xf numFmtId="0" fontId="31" fillId="3" borderId="24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3" xfId="0" applyFont="1" applyFill="1" applyBorder="1"/>
    <xf numFmtId="164" fontId="47" fillId="3" borderId="21" xfId="0" applyNumberFormat="1" applyFont="1" applyFill="1" applyBorder="1" applyProtection="1">
      <protection locked="0"/>
    </xf>
    <xf numFmtId="164" fontId="7" fillId="3" borderId="21" xfId="0" applyNumberFormat="1" applyFont="1" applyFill="1" applyBorder="1" applyProtection="1">
      <protection locked="0"/>
    </xf>
    <xf numFmtId="164" fontId="49" fillId="3" borderId="2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0" xfId="0" applyFont="1" applyFill="1" applyAlignment="1">
      <alignment horizontal="left"/>
    </xf>
    <xf numFmtId="0" fontId="0" fillId="3" borderId="24" xfId="0" applyFill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2" borderId="18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0" fillId="0" borderId="6" xfId="0" applyBorder="1"/>
    <xf numFmtId="0" fontId="2" fillId="0" borderId="7" xfId="0" applyFont="1" applyBorder="1"/>
    <xf numFmtId="0" fontId="5" fillId="0" borderId="8" xfId="0" applyFont="1" applyBorder="1"/>
    <xf numFmtId="0" fontId="35" fillId="0" borderId="0" xfId="0" applyFont="1"/>
    <xf numFmtId="164" fontId="8" fillId="0" borderId="9" xfId="0" applyNumberFormat="1" applyFont="1" applyBorder="1"/>
    <xf numFmtId="0" fontId="6" fillId="0" borderId="8" xfId="0" applyFont="1" applyBorder="1"/>
    <xf numFmtId="0" fontId="39" fillId="0" borderId="0" xfId="0" applyFont="1"/>
    <xf numFmtId="164" fontId="47" fillId="0" borderId="1" xfId="0" applyNumberFormat="1" applyFont="1" applyBorder="1"/>
    <xf numFmtId="0" fontId="6" fillId="0" borderId="10" xfId="0" applyFont="1" applyBorder="1"/>
    <xf numFmtId="0" fontId="35" fillId="0" borderId="11" xfId="0" applyFont="1" applyBorder="1"/>
    <xf numFmtId="0" fontId="8" fillId="0" borderId="11" xfId="0" applyFont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0" fontId="45" fillId="0" borderId="5" xfId="0" applyFont="1" applyBorder="1"/>
    <xf numFmtId="0" fontId="35" fillId="0" borderId="6" xfId="0" applyFont="1" applyBorder="1"/>
    <xf numFmtId="0" fontId="8" fillId="0" borderId="6" xfId="0" applyFon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0" fontId="2" fillId="0" borderId="8" xfId="0" applyFont="1" applyBorder="1"/>
    <xf numFmtId="0" fontId="46" fillId="0" borderId="8" xfId="0" applyFont="1" applyBorder="1"/>
    <xf numFmtId="0" fontId="48" fillId="0" borderId="0" xfId="0" applyFont="1"/>
    <xf numFmtId="0" fontId="41" fillId="0" borderId="0" xfId="0" applyFont="1"/>
    <xf numFmtId="0" fontId="8" fillId="0" borderId="0" xfId="0" applyFont="1"/>
    <xf numFmtId="164" fontId="8" fillId="0" borderId="0" xfId="0" applyNumberFormat="1" applyFont="1"/>
    <xf numFmtId="164" fontId="8" fillId="0" borderId="13" xfId="0" applyNumberFormat="1" applyFont="1" applyBorder="1"/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0" borderId="9" xfId="0" applyNumberFormat="1" applyFont="1" applyBorder="1"/>
    <xf numFmtId="0" fontId="36" fillId="0" borderId="8" xfId="0" applyFont="1" applyBorder="1"/>
    <xf numFmtId="0" fontId="40" fillId="0" borderId="0" xfId="0" applyFont="1"/>
    <xf numFmtId="0" fontId="2" fillId="0" borderId="10" xfId="0" applyFont="1" applyBorder="1"/>
    <xf numFmtId="0" fontId="39" fillId="0" borderId="6" xfId="0" applyFont="1" applyBorder="1"/>
    <xf numFmtId="0" fontId="6" fillId="0" borderId="8" xfId="0" applyFont="1" applyBorder="1" applyAlignment="1">
      <alignment wrapText="1"/>
    </xf>
    <xf numFmtId="0" fontId="39" fillId="0" borderId="0" xfId="0" applyFont="1" applyAlignment="1">
      <alignment vertical="center"/>
    </xf>
    <xf numFmtId="164" fontId="4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6" fillId="0" borderId="0" xfId="0" applyFont="1"/>
    <xf numFmtId="0" fontId="4" fillId="0" borderId="0" xfId="0" applyFont="1"/>
    <xf numFmtId="0" fontId="61" fillId="0" borderId="11" xfId="0" applyFont="1" applyBorder="1"/>
    <xf numFmtId="0" fontId="60" fillId="0" borderId="11" xfId="0" applyFont="1" applyBorder="1"/>
    <xf numFmtId="164" fontId="47" fillId="0" borderId="21" xfId="0" applyNumberFormat="1" applyFont="1" applyBorder="1"/>
    <xf numFmtId="164" fontId="7" fillId="0" borderId="21" xfId="0" applyNumberFormat="1" applyFont="1" applyBorder="1"/>
    <xf numFmtId="164" fontId="7" fillId="0" borderId="26" xfId="0" applyNumberFormat="1" applyFont="1" applyBorder="1"/>
    <xf numFmtId="0" fontId="61" fillId="0" borderId="0" xfId="0" applyFont="1"/>
    <xf numFmtId="164" fontId="47" fillId="0" borderId="0" xfId="0" applyNumberFormat="1" applyFont="1"/>
    <xf numFmtId="164" fontId="7" fillId="0" borderId="0" xfId="0" applyNumberFormat="1" applyFont="1"/>
    <xf numFmtId="164" fontId="7" fillId="0" borderId="13" xfId="0" applyNumberFormat="1" applyFont="1" applyBorder="1"/>
    <xf numFmtId="0" fontId="4" fillId="0" borderId="8" xfId="0" applyFont="1" applyBorder="1"/>
    <xf numFmtId="164" fontId="49" fillId="0" borderId="1" xfId="0" applyNumberFormat="1" applyFont="1" applyBorder="1"/>
    <xf numFmtId="0" fontId="10" fillId="0" borderId="8" xfId="0" applyFont="1" applyBorder="1"/>
    <xf numFmtId="0" fontId="11" fillId="0" borderId="0" xfId="0" applyFont="1"/>
    <xf numFmtId="164" fontId="11" fillId="0" borderId="0" xfId="0" applyNumberFormat="1" applyFont="1"/>
    <xf numFmtId="164" fontId="11" fillId="0" borderId="13" xfId="0" applyNumberFormat="1" applyFont="1" applyBorder="1"/>
    <xf numFmtId="0" fontId="0" fillId="0" borderId="10" xfId="0" applyBorder="1"/>
    <xf numFmtId="0" fontId="8" fillId="0" borderId="12" xfId="0" applyFont="1" applyBorder="1"/>
    <xf numFmtId="0" fontId="47" fillId="0" borderId="8" xfId="0" applyFont="1" applyBorder="1"/>
    <xf numFmtId="0" fontId="12" fillId="0" borderId="5" xfId="0" applyFont="1" applyBorder="1"/>
    <xf numFmtId="0" fontId="12" fillId="0" borderId="6" xfId="0" applyFont="1" applyBorder="1"/>
    <xf numFmtId="164" fontId="21" fillId="0" borderId="17" xfId="0" applyNumberFormat="1" applyFont="1" applyBorder="1"/>
    <xf numFmtId="164" fontId="21" fillId="0" borderId="25" xfId="0" applyNumberFormat="1" applyFont="1" applyBorder="1"/>
    <xf numFmtId="0" fontId="13" fillId="0" borderId="8" xfId="0" applyFont="1" applyBorder="1"/>
    <xf numFmtId="0" fontId="13" fillId="0" borderId="0" xfId="0" applyFont="1"/>
    <xf numFmtId="164" fontId="52" fillId="0" borderId="1" xfId="0" applyNumberFormat="1" applyFont="1" applyBorder="1"/>
    <xf numFmtId="164" fontId="52" fillId="0" borderId="9" xfId="0" applyNumberFormat="1" applyFont="1" applyBorder="1"/>
    <xf numFmtId="0" fontId="13" fillId="0" borderId="10" xfId="0" applyFont="1" applyBorder="1"/>
    <xf numFmtId="0" fontId="13" fillId="0" borderId="11" xfId="0" applyFont="1" applyBorder="1"/>
    <xf numFmtId="164" fontId="14" fillId="0" borderId="11" xfId="0" applyNumberFormat="1" applyFont="1" applyBorder="1"/>
    <xf numFmtId="164" fontId="14" fillId="0" borderId="12" xfId="0" applyNumberFormat="1" applyFont="1" applyBorder="1"/>
    <xf numFmtId="164" fontId="14" fillId="0" borderId="0" xfId="0" applyNumberFormat="1" applyFont="1"/>
    <xf numFmtId="0" fontId="26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25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" fillId="0" borderId="2" xfId="0" applyFont="1" applyBorder="1"/>
    <xf numFmtId="0" fontId="3" fillId="0" borderId="3" xfId="0" applyFont="1" applyBorder="1"/>
    <xf numFmtId="0" fontId="30" fillId="0" borderId="1" xfId="0" applyFont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0" fontId="31" fillId="0" borderId="2" xfId="0" applyFont="1" applyBorder="1"/>
    <xf numFmtId="0" fontId="31" fillId="0" borderId="3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8" xfId="0" applyFont="1" applyBorder="1"/>
    <xf numFmtId="0" fontId="31" fillId="0" borderId="14" xfId="0" applyFont="1" applyBorder="1"/>
    <xf numFmtId="0" fontId="31" fillId="0" borderId="19" xfId="0" applyFont="1" applyBorder="1"/>
    <xf numFmtId="0" fontId="31" fillId="0" borderId="20" xfId="0" applyFont="1" applyBorder="1"/>
    <xf numFmtId="0" fontId="32" fillId="0" borderId="18" xfId="0" applyFont="1" applyBorder="1" applyAlignment="1">
      <alignment horizontal="left"/>
    </xf>
    <xf numFmtId="0" fontId="32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15" xfId="0" applyFont="1" applyBorder="1"/>
    <xf numFmtId="0" fontId="31" fillId="0" borderId="16" xfId="0" applyFont="1" applyBorder="1" applyAlignment="1">
      <alignment horizontal="center"/>
    </xf>
    <xf numFmtId="0" fontId="31" fillId="0" borderId="16" xfId="0" applyFont="1" applyBorder="1"/>
    <xf numFmtId="164" fontId="31" fillId="0" borderId="0" xfId="0" applyNumberFormat="1" applyFont="1"/>
    <xf numFmtId="0" fontId="31" fillId="0" borderId="19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1" fillId="0" borderId="1" xfId="0" applyFont="1" applyBorder="1" applyAlignment="1">
      <alignment horizontal="right"/>
    </xf>
    <xf numFmtId="0" fontId="55" fillId="0" borderId="2" xfId="0" applyFont="1" applyBorder="1"/>
    <xf numFmtId="0" fontId="31" fillId="0" borderId="17" xfId="0" applyFont="1" applyBorder="1"/>
    <xf numFmtId="0" fontId="42" fillId="2" borderId="19" xfId="0" applyFont="1" applyFill="1" applyBorder="1"/>
    <xf numFmtId="0" fontId="42" fillId="2" borderId="2" xfId="0" applyFont="1" applyFill="1" applyBorder="1"/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8" xfId="0" applyFont="1" applyBorder="1" applyAlignment="1">
      <alignment horizontal="left" vertical="center" wrapText="1"/>
    </xf>
    <xf numFmtId="0" fontId="0" fillId="0" borderId="8" xfId="0" applyBorder="1"/>
    <xf numFmtId="164" fontId="22" fillId="0" borderId="1" xfId="0" applyNumberFormat="1" applyFont="1" applyBorder="1"/>
    <xf numFmtId="164" fontId="22" fillId="0" borderId="9" xfId="0" applyNumberFormat="1" applyFont="1" applyBorder="1"/>
    <xf numFmtId="164" fontId="49" fillId="0" borderId="0" xfId="0" applyNumberFormat="1" applyFont="1"/>
    <xf numFmtId="164" fontId="49" fillId="0" borderId="1" xfId="0" applyNumberFormat="1" applyFont="1" applyBorder="1" applyAlignment="1">
      <alignment vertical="center"/>
    </xf>
    <xf numFmtId="164" fontId="49" fillId="0" borderId="21" xfId="0" applyNumberFormat="1" applyFont="1" applyBorder="1" applyAlignment="1">
      <alignment vertical="center"/>
    </xf>
    <xf numFmtId="0" fontId="49" fillId="0" borderId="0" xfId="0" applyFont="1"/>
    <xf numFmtId="164" fontId="49" fillId="0" borderId="9" xfId="0" applyNumberFormat="1" applyFont="1" applyBorder="1"/>
    <xf numFmtId="164" fontId="49" fillId="0" borderId="13" xfId="0" applyNumberFormat="1" applyFont="1" applyBorder="1"/>
    <xf numFmtId="164" fontId="49" fillId="0" borderId="9" xfId="0" applyNumberFormat="1" applyFont="1" applyBorder="1" applyAlignment="1">
      <alignment vertical="center"/>
    </xf>
    <xf numFmtId="164" fontId="49" fillId="0" borderId="26" xfId="0" applyNumberFormat="1" applyFont="1" applyBorder="1" applyAlignment="1">
      <alignment vertical="center"/>
    </xf>
    <xf numFmtId="0" fontId="8" fillId="0" borderId="13" xfId="0" applyFont="1" applyBorder="1"/>
    <xf numFmtId="0" fontId="31" fillId="0" borderId="4" xfId="0" applyFont="1" applyBorder="1" applyAlignment="1">
      <alignment horizontal="center"/>
    </xf>
    <xf numFmtId="0" fontId="50" fillId="0" borderId="8" xfId="0" applyFont="1" applyBorder="1"/>
    <xf numFmtId="0" fontId="53" fillId="0" borderId="8" xfId="0" applyFont="1" applyBorder="1"/>
    <xf numFmtId="164" fontId="47" fillId="0" borderId="9" xfId="0" applyNumberFormat="1" applyFont="1" applyBorder="1"/>
    <xf numFmtId="0" fontId="8" fillId="0" borderId="8" xfId="0" applyFont="1" applyBorder="1"/>
    <xf numFmtId="0" fontId="9" fillId="0" borderId="0" xfId="0" applyFont="1" applyProtection="1">
      <protection locked="0"/>
    </xf>
    <xf numFmtId="0" fontId="51" fillId="0" borderId="0" xfId="0" applyFont="1" applyProtection="1">
      <protection locked="0"/>
    </xf>
    <xf numFmtId="0" fontId="49" fillId="0" borderId="0" xfId="0" applyFont="1" applyProtection="1">
      <protection locked="0"/>
    </xf>
    <xf numFmtId="164" fontId="49" fillId="0" borderId="21" xfId="0" applyNumberFormat="1" applyFont="1" applyBorder="1"/>
    <xf numFmtId="0" fontId="26" fillId="0" borderId="0" xfId="0" applyFont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0" fillId="0" borderId="16" xfId="0" applyBorder="1"/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27" xfId="0" applyBorder="1"/>
    <xf numFmtId="0" fontId="1" fillId="0" borderId="0" xfId="0" applyFont="1" applyAlignment="1">
      <alignment horizontal="center" wrapText="1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3" borderId="2" xfId="0" applyNumberFormat="1" applyFont="1" applyFill="1" applyBorder="1" applyAlignment="1" applyProtection="1">
      <alignment horizontal="right"/>
      <protection locked="0"/>
    </xf>
    <xf numFmtId="164" fontId="2" fillId="3" borderId="2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44" fillId="2" borderId="2" xfId="0" applyFont="1" applyFill="1" applyBorder="1" applyAlignment="1">
      <alignment horizontal="center"/>
    </xf>
    <xf numFmtId="0" fontId="44" fillId="2" borderId="27" xfId="0" applyFont="1" applyFill="1" applyBorder="1" applyAlignment="1">
      <alignment horizontal="center"/>
    </xf>
    <xf numFmtId="0" fontId="30" fillId="0" borderId="3" xfId="0" applyFont="1" applyBorder="1" applyAlignment="1">
      <alignment horizontal="right"/>
    </xf>
    <xf numFmtId="0" fontId="30" fillId="0" borderId="27" xfId="0" applyFont="1" applyBorder="1" applyAlignment="1">
      <alignment horizontal="right"/>
    </xf>
    <xf numFmtId="164" fontId="31" fillId="0" borderId="2" xfId="0" applyNumberFormat="1" applyFont="1" applyBorder="1" applyAlignment="1">
      <alignment horizontal="right"/>
    </xf>
    <xf numFmtId="164" fontId="31" fillId="0" borderId="27" xfId="0" applyNumberFormat="1" applyFont="1" applyBorder="1" applyAlignment="1">
      <alignment horizontal="right"/>
    </xf>
    <xf numFmtId="164" fontId="31" fillId="0" borderId="18" xfId="0" applyNumberFormat="1" applyFont="1" applyBorder="1" applyAlignment="1">
      <alignment horizontal="right"/>
    </xf>
    <xf numFmtId="164" fontId="31" fillId="0" borderId="22" xfId="0" applyNumberFormat="1" applyFont="1" applyBorder="1" applyAlignment="1">
      <alignment horizontal="right"/>
    </xf>
    <xf numFmtId="164" fontId="31" fillId="0" borderId="19" xfId="0" applyNumberFormat="1" applyFont="1" applyBorder="1" applyAlignment="1">
      <alignment horizontal="right"/>
    </xf>
    <xf numFmtId="164" fontId="31" fillId="0" borderId="23" xfId="0" applyNumberFormat="1" applyFont="1" applyBorder="1" applyAlignment="1">
      <alignment horizontal="right"/>
    </xf>
    <xf numFmtId="164" fontId="2" fillId="0" borderId="28" xfId="0" applyNumberFormat="1" applyFont="1" applyBorder="1" applyAlignment="1">
      <alignment horizontal="right"/>
    </xf>
    <xf numFmtId="164" fontId="2" fillId="0" borderId="29" xfId="0" applyNumberFormat="1" applyFont="1" applyBorder="1" applyAlignment="1">
      <alignment horizontal="right"/>
    </xf>
    <xf numFmtId="0" fontId="15" fillId="3" borderId="18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30" fillId="3" borderId="14" xfId="0" applyFont="1" applyFill="1" applyBorder="1"/>
    <xf numFmtId="0" fontId="30" fillId="3" borderId="22" xfId="0" applyFont="1" applyFill="1" applyBorder="1"/>
    <xf numFmtId="0" fontId="2" fillId="3" borderId="0" xfId="0" applyFont="1" applyFill="1" applyAlignment="1">
      <alignment horizontal="left"/>
    </xf>
    <xf numFmtId="0" fontId="0" fillId="3" borderId="24" xfId="0" applyFill="1" applyBorder="1"/>
    <xf numFmtId="0" fontId="2" fillId="3" borderId="20" xfId="0" applyFont="1" applyFill="1" applyBorder="1" applyAlignment="1">
      <alignment horizontal="center"/>
    </xf>
    <xf numFmtId="0" fontId="31" fillId="0" borderId="0" xfId="0" applyFont="1" applyAlignment="1">
      <alignment horizontal="left" vertical="top" wrapText="1"/>
    </xf>
    <xf numFmtId="0" fontId="31" fillId="3" borderId="0" xfId="0" applyFont="1" applyFill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2" fillId="3" borderId="27" xfId="0" applyNumberFormat="1" applyFont="1" applyFill="1" applyBorder="1" applyAlignment="1" applyProtection="1">
      <alignment horizontal="center"/>
      <protection locked="0"/>
    </xf>
    <xf numFmtId="0" fontId="59" fillId="0" borderId="0" xfId="0" applyFont="1" applyAlignment="1">
      <alignment horizontal="center" wrapText="1"/>
    </xf>
  </cellXfs>
  <cellStyles count="1"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102</xdr:row>
      <xdr:rowOff>0</xdr:rowOff>
    </xdr:from>
    <xdr:to>
      <xdr:col>6</xdr:col>
      <xdr:colOff>266700</xdr:colOff>
      <xdr:row>103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0FD6CF-3730-4B89-AFFE-B13CC6715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9469100"/>
          <a:ext cx="11334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2.xml"/><Relationship Id="rId4" Type="http://schemas.openxmlformats.org/officeDocument/2006/relationships/vmlDrawing" Target="../drawings/vmlDrawing2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44"/>
  <sheetViews>
    <sheetView view="pageLayout" zoomScaleNormal="100" workbookViewId="0">
      <selection activeCell="C2" sqref="C2:I2"/>
    </sheetView>
  </sheetViews>
  <sheetFormatPr defaultRowHeight="12.75" x14ac:dyDescent="0.2"/>
  <cols>
    <col min="1" max="1" width="41.710937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0.25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87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16.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</f>
        <v>0</v>
      </c>
      <c r="H9" s="15">
        <f>E9+Nov!H9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</f>
        <v>0</v>
      </c>
      <c r="H10" s="15">
        <f>E10+Nov!H10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</f>
        <v>0</v>
      </c>
      <c r="H11" s="15">
        <f>E11+Nov!H11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1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</f>
        <v>0</v>
      </c>
      <c r="H15" s="15">
        <f>E15+Nov!H15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E16+Nov!H16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 t="shared" ref="C17:I17" si="5">SUM(C15:C16)</f>
        <v>0</v>
      </c>
      <c r="D17" s="107">
        <f t="shared" si="5"/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E18+Nov!H18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E19+Nov!H19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E20+Nov!H20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0.75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</f>
        <v>0</v>
      </c>
      <c r="H25" s="107">
        <f>E25+Nov!H25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</f>
        <v>0</v>
      </c>
      <c r="H27" s="107">
        <f>E27+Nov!H27</f>
        <v>0</v>
      </c>
      <c r="I27" s="175">
        <f>H27-G27</f>
        <v>0</v>
      </c>
      <c r="N27" s="185"/>
    </row>
    <row r="28" spans="1:14" ht="0.7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7.75" customHeight="1" x14ac:dyDescent="0.2">
      <c r="A30" s="167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</f>
        <v>0</v>
      </c>
      <c r="H30" s="84">
        <f>E30+Nov!H30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</f>
        <v>0</v>
      </c>
      <c r="H31" s="84">
        <f>E31+Nov!H31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</f>
        <v>0</v>
      </c>
      <c r="H33" s="100">
        <f>E33+Nov!H33</f>
        <v>0</v>
      </c>
      <c r="I33" s="101">
        <f>H33-G33</f>
        <v>0</v>
      </c>
    </row>
    <row r="34" spans="1:12" ht="1.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</f>
        <v>0</v>
      </c>
      <c r="H36" s="15">
        <f>E36+Nov!H36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</f>
        <v>0</v>
      </c>
      <c r="H37" s="15">
        <f>E37+Nov!H37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E38+Nov!H38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E39+Nov!H39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E40+Nov!H40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E41+Nov!H41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E42+Nov!H42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E43+Nov!H43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E44+Nov!H44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E45+Nov!H45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E46+Nov!H46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E47+Nov!H47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1" ht="1.5" customHeight="1" x14ac:dyDescent="0.2">
      <c r="A49" s="63"/>
      <c r="B49" s="79"/>
      <c r="C49" s="171"/>
      <c r="D49" s="104"/>
      <c r="E49" s="104"/>
      <c r="F49" s="104"/>
      <c r="G49" s="104"/>
      <c r="H49" s="104"/>
      <c r="I49" s="105"/>
    </row>
    <row r="50" spans="1:11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1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</f>
        <v>0</v>
      </c>
      <c r="H51" s="15">
        <f>E51+Nov!H51</f>
        <v>0</v>
      </c>
      <c r="I51" s="62">
        <f>H51-G51</f>
        <v>0</v>
      </c>
    </row>
    <row r="52" spans="1:11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</f>
        <v>0</v>
      </c>
      <c r="H52" s="15">
        <f>E52+Nov!H52</f>
        <v>0</v>
      </c>
      <c r="I52" s="62">
        <f>H52-G52</f>
        <v>0</v>
      </c>
    </row>
    <row r="53" spans="1:11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</f>
        <v>0</v>
      </c>
      <c r="H53" s="15">
        <f>E53+Nov!H53</f>
        <v>0</v>
      </c>
      <c r="I53" s="62">
        <f>H53-G53</f>
        <v>0</v>
      </c>
    </row>
    <row r="54" spans="1:11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1" s="44" customFormat="1" ht="16.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1" ht="0.7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1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1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</f>
        <v>0</v>
      </c>
      <c r="H58" s="15">
        <f>E58+Nov!H58</f>
        <v>0</v>
      </c>
      <c r="I58" s="62">
        <f t="shared" ref="I58:I63" si="18">H58-G58</f>
        <v>0</v>
      </c>
    </row>
    <row r="59" spans="1:11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E59+Nov!H59</f>
        <v>0</v>
      </c>
      <c r="I59" s="62">
        <f t="shared" si="18"/>
        <v>0</v>
      </c>
    </row>
    <row r="60" spans="1:11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E60+Nov!H60</f>
        <v>0</v>
      </c>
      <c r="I60" s="62">
        <f t="shared" si="18"/>
        <v>0</v>
      </c>
    </row>
    <row r="61" spans="1:11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E61+Nov!H61</f>
        <v>0</v>
      </c>
      <c r="I61" s="62">
        <f t="shared" si="18"/>
        <v>0</v>
      </c>
    </row>
    <row r="62" spans="1:11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E62+Nov!H62</f>
        <v>0</v>
      </c>
      <c r="I62" s="62">
        <f t="shared" si="18"/>
        <v>0</v>
      </c>
    </row>
    <row r="63" spans="1:11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E63+Nov!H63</f>
        <v>0</v>
      </c>
      <c r="I63" s="62">
        <f t="shared" si="18"/>
        <v>0</v>
      </c>
    </row>
    <row r="64" spans="1:11" ht="13.5" thickBot="1" x14ac:dyDescent="0.25">
      <c r="A64" s="18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</f>
        <v>0</v>
      </c>
      <c r="H65" s="117">
        <f>E65+Nov!H65</f>
        <v>0</v>
      </c>
      <c r="I65" s="118">
        <f>H65-G65</f>
        <v>0</v>
      </c>
    </row>
    <row r="66" spans="1:10" ht="3.7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</f>
        <v>0</v>
      </c>
      <c r="H67" s="169">
        <f>E67+Nov!H67</f>
        <v>0</v>
      </c>
      <c r="I67" s="170">
        <f>H67-G67</f>
        <v>0</v>
      </c>
    </row>
    <row r="68" spans="1:10" ht="7.5" hidden="1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6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1.25" customHeight="1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9.75" customHeight="1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18.7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8.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4.2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8.75" customHeight="1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8.7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4.25" customHeight="1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ht="21.75" customHeight="1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F108:G108"/>
    <mergeCell ref="A128:I128"/>
    <mergeCell ref="H129:I129"/>
    <mergeCell ref="C135:E135"/>
    <mergeCell ref="A106:G107"/>
    <mergeCell ref="A126:C127"/>
    <mergeCell ref="B88:C88"/>
    <mergeCell ref="D90:E90"/>
    <mergeCell ref="D91:E91"/>
    <mergeCell ref="B89:C89"/>
    <mergeCell ref="D98:E98"/>
    <mergeCell ref="D88:E88"/>
    <mergeCell ref="D92:E92"/>
    <mergeCell ref="D93:E93"/>
    <mergeCell ref="D96:E96"/>
    <mergeCell ref="D97:E97"/>
    <mergeCell ref="D95:E95"/>
    <mergeCell ref="D94:E94"/>
    <mergeCell ref="D89:E89"/>
    <mergeCell ref="D84:E84"/>
    <mergeCell ref="D85:E85"/>
    <mergeCell ref="D86:E86"/>
    <mergeCell ref="D87:E87"/>
    <mergeCell ref="D80:E80"/>
    <mergeCell ref="D81:E81"/>
    <mergeCell ref="D82:E82"/>
    <mergeCell ref="D83:E83"/>
    <mergeCell ref="A73:I73"/>
    <mergeCell ref="A76:I76"/>
    <mergeCell ref="H77:I77"/>
    <mergeCell ref="D78:E78"/>
    <mergeCell ref="D79:E79"/>
    <mergeCell ref="A1:I1"/>
    <mergeCell ref="C2:I2"/>
    <mergeCell ref="C3:D3"/>
    <mergeCell ref="G3:H3"/>
    <mergeCell ref="C4:D4"/>
    <mergeCell ref="G4:H4"/>
    <mergeCell ref="A71:G71"/>
    <mergeCell ref="A72:I72"/>
    <mergeCell ref="A5:A7"/>
    <mergeCell ref="A2:B2"/>
    <mergeCell ref="A3:B3"/>
    <mergeCell ref="A4:B4"/>
    <mergeCell ref="C5:I5"/>
    <mergeCell ref="D6:F6"/>
    <mergeCell ref="G6:I6"/>
  </mergeCells>
  <phoneticPr fontId="16" type="noConversion"/>
  <conditionalFormatting sqref="F9:F11 I9:I11 F15:F22 I15:I22 F25 I25 F27 I27 F30:F33 I30:I33 F36:F47 I36:I47 F51:F53 I51:I53 F58:F63 I58:I63 F67 I67">
    <cfRule type="cellIs" dxfId="11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144"/>
  <sheetViews>
    <sheetView view="pageLayout" zoomScaleNormal="100" workbookViewId="0">
      <selection activeCell="I3" sqref="I3"/>
    </sheetView>
  </sheetViews>
  <sheetFormatPr defaultRowHeight="12.75" x14ac:dyDescent="0.2"/>
  <cols>
    <col min="1" max="1" width="4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1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78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22.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C9/12*3</f>
        <v>0</v>
      </c>
      <c r="H9" s="15">
        <f>E9+Feb!H9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C10/12*3</f>
        <v>0</v>
      </c>
      <c r="H10" s="15">
        <f>E10+Feb!H10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C11/12*3</f>
        <v>0</v>
      </c>
      <c r="H11" s="15">
        <f>E11+Feb!H11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107">
        <f>SUM(C9:C11)</f>
        <v>0</v>
      </c>
      <c r="D12" s="107">
        <f t="shared" ref="D12:I12" si="0">SUM(D9:D11)</f>
        <v>0</v>
      </c>
      <c r="E12" s="107">
        <f t="shared" si="0"/>
        <v>0</v>
      </c>
      <c r="F12" s="107">
        <f t="shared" si="0"/>
        <v>0</v>
      </c>
      <c r="G12" s="107">
        <f t="shared" si="0"/>
        <v>0</v>
      </c>
      <c r="H12" s="107">
        <f t="shared" si="0"/>
        <v>0</v>
      </c>
      <c r="I12" s="107">
        <f t="shared" si="0"/>
        <v>0</v>
      </c>
    </row>
    <row r="13" spans="1:12" ht="7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  <c r="J14" s="1" t="s">
        <v>5</v>
      </c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C15/12*3</f>
        <v>0</v>
      </c>
      <c r="H15" s="15">
        <f>E15+Feb!H15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E16+Feb!H16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E18+Feb!H18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E19+Feb!H19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E20+Feb!H20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9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C25/12*3</f>
        <v>0</v>
      </c>
      <c r="H25" s="107">
        <f>E25+Feb!H25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C27/12*3</f>
        <v>0</v>
      </c>
      <c r="H27" s="107">
        <f>E27+Feb!H27</f>
        <v>0</v>
      </c>
      <c r="I27" s="175">
        <f>H27-G27</f>
        <v>0</v>
      </c>
      <c r="N27" s="185"/>
    </row>
    <row r="28" spans="1:14" ht="9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8.5" customHeight="1" x14ac:dyDescent="0.2">
      <c r="A30" s="90" t="s">
        <v>73</v>
      </c>
      <c r="B30" s="91">
        <v>4151</v>
      </c>
      <c r="C30" s="107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C30/12*3</f>
        <v>0</v>
      </c>
      <c r="H30" s="84">
        <f>E30+Feb!H30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107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C31/12*3</f>
        <v>0</v>
      </c>
      <c r="H31" s="84">
        <f>E31+Feb!H31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107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188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C33/12*3</f>
        <v>0</v>
      </c>
      <c r="H33" s="100">
        <f>E33+Feb!H33</f>
        <v>0</v>
      </c>
      <c r="I33" s="101">
        <f>H33-G33</f>
        <v>0</v>
      </c>
    </row>
    <row r="34" spans="1:12" ht="4.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C36/12*3</f>
        <v>0</v>
      </c>
      <c r="H36" s="15">
        <f>E36+Feb!H36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C37/12*3</f>
        <v>0</v>
      </c>
      <c r="H37" s="15">
        <f>E37+Feb!H37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E38+Feb!H38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E39+Feb!H39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E40+Feb!H40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E41+Feb!H41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E42+Feb!H42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E43+Feb!H43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E44+Feb!H44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E45+Feb!H45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E46+Feb!H46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E47+Feb!H47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4.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C51/12*3</f>
        <v>0</v>
      </c>
      <c r="H51" s="15">
        <f>E51+Feb!H51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C52/12*3</f>
        <v>0</v>
      </c>
      <c r="H52" s="15">
        <f>E52+Feb!H52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C53/12*3</f>
        <v>0</v>
      </c>
      <c r="H53" s="15">
        <f>E53+Feb!H53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5.2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C58/12*3</f>
        <v>0</v>
      </c>
      <c r="H58" s="15">
        <f>E58+Feb!H58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E59+Feb!H59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E60+Feb!H60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E61+Feb!H61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E62+Feb!H62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E63+Feb!H63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7.2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C65/12*3</f>
        <v>0</v>
      </c>
      <c r="H65" s="117">
        <f>E65+Feb!H65</f>
        <v>0</v>
      </c>
      <c r="I65" s="118">
        <f>H65-G65</f>
        <v>0</v>
      </c>
    </row>
    <row r="66" spans="1:10" ht="5.2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C67/12*3</f>
        <v>0</v>
      </c>
      <c r="H67" s="169">
        <f>E67+Feb!H67</f>
        <v>0</v>
      </c>
      <c r="I67" s="170">
        <f>H67-G67</f>
        <v>0</v>
      </c>
    </row>
    <row r="68" spans="1:10" ht="5.2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3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4.2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22.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8.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5.75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D80:E80"/>
    <mergeCell ref="D81:E81"/>
    <mergeCell ref="D82:E82"/>
    <mergeCell ref="D93:E93"/>
    <mergeCell ref="D94:E94"/>
    <mergeCell ref="D83:E83"/>
    <mergeCell ref="D84:E84"/>
    <mergeCell ref="D85:E85"/>
    <mergeCell ref="D88:E88"/>
    <mergeCell ref="D89:E89"/>
    <mergeCell ref="D90:E90"/>
    <mergeCell ref="C135:E135"/>
    <mergeCell ref="A106:G107"/>
    <mergeCell ref="A126:C127"/>
    <mergeCell ref="D86:E86"/>
    <mergeCell ref="D91:E91"/>
    <mergeCell ref="F108:G108"/>
    <mergeCell ref="A128:I128"/>
    <mergeCell ref="H129:I129"/>
    <mergeCell ref="D95:E95"/>
    <mergeCell ref="D98:E98"/>
    <mergeCell ref="D92:E92"/>
    <mergeCell ref="B88:C88"/>
    <mergeCell ref="D96:E96"/>
    <mergeCell ref="D97:E97"/>
    <mergeCell ref="B89:C89"/>
    <mergeCell ref="D87:E87"/>
    <mergeCell ref="A1:I1"/>
    <mergeCell ref="C2:I2"/>
    <mergeCell ref="C3:D3"/>
    <mergeCell ref="G3:H3"/>
    <mergeCell ref="C4:D4"/>
    <mergeCell ref="A2:B2"/>
    <mergeCell ref="A3:B3"/>
    <mergeCell ref="A4:B4"/>
    <mergeCell ref="G4:H4"/>
    <mergeCell ref="C5:I5"/>
    <mergeCell ref="D6:F6"/>
    <mergeCell ref="A73:I73"/>
    <mergeCell ref="D78:E78"/>
    <mergeCell ref="D79:E79"/>
    <mergeCell ref="A76:I76"/>
    <mergeCell ref="H77:I77"/>
    <mergeCell ref="G6:I6"/>
    <mergeCell ref="A5:A7"/>
    <mergeCell ref="A71:G71"/>
    <mergeCell ref="A72:I72"/>
  </mergeCells>
  <phoneticPr fontId="16" type="noConversion"/>
  <conditionalFormatting sqref="F9:F11 I9:I11 F15:F16 I15:I16 F18:F22 I18:I22 F25 I25 F27 I27 F30:F33 I30:I33 F36:F47 I36:I47 F51:F53 I51:I53 F58:F63 I58:I63 F67 I67">
    <cfRule type="cellIs" dxfId="2" priority="2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144"/>
  <sheetViews>
    <sheetView view="pageLayout" zoomScaleNormal="100" workbookViewId="0">
      <selection activeCell="C4" sqref="C4:D4"/>
    </sheetView>
  </sheetViews>
  <sheetFormatPr defaultRowHeight="12.75" x14ac:dyDescent="0.2"/>
  <cols>
    <col min="1" max="1" width="42.8554687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1" customHeight="1" x14ac:dyDescent="0.3">
      <c r="A1" s="239" t="s">
        <v>136</v>
      </c>
      <c r="B1" s="239"/>
      <c r="C1" s="239"/>
      <c r="D1" s="239"/>
      <c r="E1" s="239"/>
      <c r="F1" s="239"/>
      <c r="G1" s="239"/>
      <c r="H1" s="239"/>
      <c r="I1" s="239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77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22.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C9/12*2</f>
        <v>0</v>
      </c>
      <c r="H9" s="15">
        <f>E9+Jan!H9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C10/12*2</f>
        <v>0</v>
      </c>
      <c r="H10" s="15">
        <f>E10+Jan!H10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C11/12*2</f>
        <v>0</v>
      </c>
      <c r="H11" s="15">
        <f>E11+Jan!H11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7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C15/12*2</f>
        <v>0</v>
      </c>
      <c r="H15" s="15">
        <f>E15+Jan!H15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E16+Jan!H16</f>
        <v>0</v>
      </c>
      <c r="I16" s="62">
        <f t="shared" si="4"/>
        <v>0</v>
      </c>
      <c r="L16" s="1" t="s">
        <v>5</v>
      </c>
    </row>
    <row r="17" spans="1:14" ht="14.25" x14ac:dyDescent="0.2">
      <c r="A17" s="77" t="s">
        <v>95</v>
      </c>
      <c r="B17" s="64">
        <v>4200</v>
      </c>
      <c r="C17" s="65">
        <f>SUM(C15:C16)</f>
        <v>0</v>
      </c>
      <c r="D17" s="65">
        <f t="shared" ref="D17:I17" si="5">SUM(D15:D16)</f>
        <v>0</v>
      </c>
      <c r="E17" s="65">
        <f t="shared" si="5"/>
        <v>0</v>
      </c>
      <c r="F17" s="65">
        <f t="shared" si="5"/>
        <v>0</v>
      </c>
      <c r="G17" s="65">
        <f t="shared" si="5"/>
        <v>0</v>
      </c>
      <c r="H17" s="65">
        <f t="shared" si="5"/>
        <v>0</v>
      </c>
      <c r="I17" s="65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E18+Jan!H18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E19+Jan!H19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E20+Jan!H20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9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C25/12*2</f>
        <v>0</v>
      </c>
      <c r="H25" s="107">
        <f>E25+Jan!H25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C27/12*2</f>
        <v>0</v>
      </c>
      <c r="H27" s="107">
        <f>E27+Jan!H27</f>
        <v>0</v>
      </c>
      <c r="I27" s="175">
        <f>H27-G27</f>
        <v>0</v>
      </c>
      <c r="N27" s="185"/>
    </row>
    <row r="28" spans="1:14" ht="9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8.5" customHeight="1" x14ac:dyDescent="0.2">
      <c r="A30" s="167" t="s">
        <v>73</v>
      </c>
      <c r="B30" s="91">
        <v>4151</v>
      </c>
      <c r="C30" s="172">
        <f>Jan!C30</f>
        <v>0</v>
      </c>
      <c r="D30" s="172">
        <f>C30/12</f>
        <v>0</v>
      </c>
      <c r="E30" s="10">
        <v>0</v>
      </c>
      <c r="F30" s="172">
        <f>E30-D30</f>
        <v>0</v>
      </c>
      <c r="G30" s="172">
        <f>C30/12*2</f>
        <v>0</v>
      </c>
      <c r="H30" s="172">
        <f>E30+Jan!H30</f>
        <v>0</v>
      </c>
      <c r="I30" s="177">
        <f>H30-G30</f>
        <v>0</v>
      </c>
    </row>
    <row r="31" spans="1:14" ht="14.25" x14ac:dyDescent="0.2">
      <c r="A31" s="63" t="s">
        <v>19</v>
      </c>
      <c r="B31" s="64">
        <v>3580</v>
      </c>
      <c r="C31" s="172">
        <f>Jan!C31</f>
        <v>0</v>
      </c>
      <c r="D31" s="172">
        <f>C31/12</f>
        <v>0</v>
      </c>
      <c r="E31" s="10">
        <v>0</v>
      </c>
      <c r="F31" s="172">
        <f>E31-D31</f>
        <v>0</v>
      </c>
      <c r="G31" s="172">
        <f>C31/12*2</f>
        <v>0</v>
      </c>
      <c r="H31" s="172">
        <f>E31+Jan!H31</f>
        <v>0</v>
      </c>
      <c r="I31" s="177">
        <f>H31-G31</f>
        <v>0</v>
      </c>
    </row>
    <row r="32" spans="1:14" ht="15" x14ac:dyDescent="0.25">
      <c r="A32" s="96" t="s">
        <v>131</v>
      </c>
      <c r="B32" s="61"/>
      <c r="C32" s="172"/>
      <c r="D32" s="172"/>
      <c r="E32" s="172"/>
      <c r="F32" s="172"/>
      <c r="G32" s="172"/>
      <c r="H32" s="172"/>
      <c r="I32" s="177"/>
    </row>
    <row r="33" spans="1:12" ht="15" thickBot="1" x14ac:dyDescent="0.25">
      <c r="A33" s="97" t="s">
        <v>130</v>
      </c>
      <c r="B33" s="98">
        <v>3570</v>
      </c>
      <c r="C33" s="173">
        <f>Jan!C33</f>
        <v>0</v>
      </c>
      <c r="D33" s="173">
        <f>C33/12</f>
        <v>0</v>
      </c>
      <c r="E33" s="43">
        <v>0</v>
      </c>
      <c r="F33" s="173">
        <f>E33-D33</f>
        <v>0</v>
      </c>
      <c r="G33" s="173">
        <f>C33/12*2</f>
        <v>0</v>
      </c>
      <c r="H33" s="173">
        <f>E33+Jan!H33</f>
        <v>0</v>
      </c>
      <c r="I33" s="178">
        <f>H33-G33</f>
        <v>0</v>
      </c>
    </row>
    <row r="34" spans="1:12" ht="3.7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C36/12*2</f>
        <v>0</v>
      </c>
      <c r="H36" s="15">
        <f>E36+Jan!H36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C37/12*2</f>
        <v>0</v>
      </c>
      <c r="H37" s="15">
        <f>E37+Jan!H37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E38+Jan!H38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E39+Jan!H39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E40+Jan!H40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E41+Jan!H41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E42+Jan!H42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E43+Jan!H43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E44+Jan!H44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E45+Jan!H45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E46+Jan!H46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E47+Jan!H47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3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C51/12*2</f>
        <v>0</v>
      </c>
      <c r="H51" s="15">
        <f>E51+Jan!H51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C52/12*2</f>
        <v>0</v>
      </c>
      <c r="H52" s="15">
        <f>E52+Jan!H52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C53/12*2</f>
        <v>0</v>
      </c>
      <c r="H53" s="15">
        <f>E53+Jan!H53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107">
        <f>SUM(C51:C53)</f>
        <v>0</v>
      </c>
      <c r="D54" s="107">
        <f t="shared" ref="D54:I54" si="13">SUM(D51:D53)</f>
        <v>0</v>
      </c>
      <c r="E54" s="107">
        <f t="shared" si="13"/>
        <v>0</v>
      </c>
      <c r="F54" s="107">
        <f t="shared" si="13"/>
        <v>0</v>
      </c>
      <c r="G54" s="107">
        <f t="shared" si="13"/>
        <v>0</v>
      </c>
      <c r="H54" s="107">
        <f t="shared" si="13"/>
        <v>0</v>
      </c>
      <c r="I54" s="107">
        <f t="shared" si="13"/>
        <v>0</v>
      </c>
      <c r="K54" s="1" t="s">
        <v>5</v>
      </c>
    </row>
    <row r="55" spans="1:12" s="186" customFormat="1" ht="15.75" customHeight="1" x14ac:dyDescent="0.2">
      <c r="A55" s="63" t="s">
        <v>122</v>
      </c>
      <c r="B55" s="79"/>
      <c r="C55" s="107">
        <f>C54+C48+C33+C31+C30</f>
        <v>0</v>
      </c>
      <c r="D55" s="107">
        <f t="shared" ref="D55:I55" si="14">D54+D48+D33+D31+D30</f>
        <v>0</v>
      </c>
      <c r="E55" s="107">
        <f t="shared" si="14"/>
        <v>0</v>
      </c>
      <c r="F55" s="107">
        <f t="shared" si="14"/>
        <v>0</v>
      </c>
      <c r="G55" s="107">
        <f t="shared" si="14"/>
        <v>0</v>
      </c>
      <c r="H55" s="107">
        <f t="shared" si="14"/>
        <v>0</v>
      </c>
      <c r="I55" s="107">
        <f t="shared" si="14"/>
        <v>0</v>
      </c>
    </row>
    <row r="56" spans="1:12" ht="3.7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C58/12*2</f>
        <v>0</v>
      </c>
      <c r="H58" s="15">
        <f>E58+Jan!H58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E59+Jan!H59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E60+Jan!H60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E61+Jan!H61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E62+Jan!H62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E63+Jan!H63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9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C65/12*2</f>
        <v>0</v>
      </c>
      <c r="H65" s="117">
        <f>E65+Jan!H65</f>
        <v>0</v>
      </c>
      <c r="I65" s="118">
        <f>H65-G65</f>
        <v>0</v>
      </c>
    </row>
    <row r="66" spans="1:9" ht="6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9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C67/12*2</f>
        <v>0</v>
      </c>
      <c r="H67" s="169">
        <f>E67+Jan!H67</f>
        <v>0</v>
      </c>
      <c r="I67" s="170">
        <f>H67-G67</f>
        <v>0</v>
      </c>
    </row>
    <row r="68" spans="1:9" ht="6.7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9" ht="6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9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9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9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9" ht="1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9" ht="15" customHeight="1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9" ht="15" customHeight="1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9" ht="23.25" customHeight="1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9" ht="17.25" customHeight="1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9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9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9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  <c r="J83" s="45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K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  <c r="J88" s="46"/>
      <c r="M88" s="1" t="s">
        <v>5</v>
      </c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21.7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5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14.25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.75" customHeight="1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9" customHeight="1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4.7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9.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2.75" customHeight="1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D92:E92"/>
    <mergeCell ref="D93:E93"/>
    <mergeCell ref="A128:I128"/>
    <mergeCell ref="H129:I129"/>
    <mergeCell ref="D98:E98"/>
    <mergeCell ref="C135:E135"/>
    <mergeCell ref="A106:G107"/>
    <mergeCell ref="A126:C127"/>
    <mergeCell ref="D94:E94"/>
    <mergeCell ref="D95:E95"/>
    <mergeCell ref="F108:G108"/>
    <mergeCell ref="D89:E89"/>
    <mergeCell ref="D90:E90"/>
    <mergeCell ref="D97:E97"/>
    <mergeCell ref="D96:E96"/>
    <mergeCell ref="A1:I1"/>
    <mergeCell ref="C2:I2"/>
    <mergeCell ref="C3:D3"/>
    <mergeCell ref="G3:H3"/>
    <mergeCell ref="A2:B2"/>
    <mergeCell ref="A3:B3"/>
    <mergeCell ref="D82:E82"/>
    <mergeCell ref="D83:E83"/>
    <mergeCell ref="D84:E84"/>
    <mergeCell ref="D85:E85"/>
    <mergeCell ref="B89:C89"/>
    <mergeCell ref="D91:E91"/>
    <mergeCell ref="D86:E86"/>
    <mergeCell ref="D87:E87"/>
    <mergeCell ref="D88:E88"/>
    <mergeCell ref="H77:I77"/>
    <mergeCell ref="B88:C88"/>
    <mergeCell ref="D80:E80"/>
    <mergeCell ref="D81:E81"/>
    <mergeCell ref="A73:I73"/>
    <mergeCell ref="D78:E78"/>
    <mergeCell ref="D79:E79"/>
    <mergeCell ref="A4:B4"/>
    <mergeCell ref="A72:I72"/>
    <mergeCell ref="C5:I5"/>
    <mergeCell ref="D6:F6"/>
    <mergeCell ref="G6:I6"/>
    <mergeCell ref="C4:D4"/>
    <mergeCell ref="G4:H4"/>
    <mergeCell ref="A5:A7"/>
    <mergeCell ref="A76:I76"/>
    <mergeCell ref="A71:G71"/>
  </mergeCells>
  <phoneticPr fontId="16" type="noConversion"/>
  <conditionalFormatting sqref="F9:F11 I9:I11 F15:F22 I15:I22 F25 I25 F27 I27 F30:F33 I30:I33 L35 F36:F47 I36:I47 F51:F53 I51:I53 F58:F63 I58:I63 F67 I67">
    <cfRule type="cellIs" dxfId="1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44"/>
  <sheetViews>
    <sheetView tabSelected="1" view="pageLayout" zoomScaleNormal="100" workbookViewId="0">
      <selection activeCell="H80" sqref="H80"/>
    </sheetView>
  </sheetViews>
  <sheetFormatPr defaultRowHeight="12.75" x14ac:dyDescent="0.2"/>
  <cols>
    <col min="1" max="1" width="40.7109375" style="1" customWidth="1"/>
    <col min="2" max="2" width="7.140625" style="1" customWidth="1"/>
    <col min="3" max="4" width="11.7109375" style="1" customWidth="1"/>
    <col min="5" max="5" width="11.42578125" style="1" customWidth="1"/>
    <col min="6" max="6" width="12.28515625" style="1" customWidth="1"/>
    <col min="7" max="8" width="11.7109375" style="1" customWidth="1"/>
    <col min="9" max="9" width="11.140625" style="1" customWidth="1"/>
    <col min="10" max="16384" width="9.140625" style="1"/>
  </cols>
  <sheetData>
    <row r="1" spans="1:12" ht="21.75" customHeight="1" x14ac:dyDescent="0.3">
      <c r="A1" s="239" t="s">
        <v>136</v>
      </c>
      <c r="B1" s="239"/>
      <c r="C1" s="239"/>
      <c r="D1" s="239"/>
      <c r="E1" s="239"/>
      <c r="F1" s="239"/>
      <c r="G1" s="239"/>
      <c r="H1" s="239"/>
      <c r="I1" s="239"/>
    </row>
    <row r="2" spans="1:12" ht="18.75" customHeight="1" x14ac:dyDescent="0.25">
      <c r="A2" s="192" t="s">
        <v>0</v>
      </c>
      <c r="B2" s="193"/>
      <c r="C2" s="198"/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76</v>
      </c>
      <c r="D3" s="196"/>
      <c r="E3" s="50"/>
      <c r="F3" s="51"/>
      <c r="G3" s="202" t="s">
        <v>2</v>
      </c>
      <c r="H3" s="203"/>
      <c r="I3" s="7"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28"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22.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8">
        <v>0</v>
      </c>
      <c r="D9" s="15">
        <f>C9/12</f>
        <v>0</v>
      </c>
      <c r="E9" s="8">
        <v>0</v>
      </c>
      <c r="F9" s="15">
        <f>E9-D9</f>
        <v>0</v>
      </c>
      <c r="G9" s="15">
        <f>C9/12</f>
        <v>0</v>
      </c>
      <c r="H9" s="15">
        <f>E9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8">
        <v>0</v>
      </c>
      <c r="D10" s="15">
        <f>C10/12</f>
        <v>0</v>
      </c>
      <c r="E10" s="8">
        <v>0</v>
      </c>
      <c r="F10" s="15">
        <f>E10-D10</f>
        <v>0</v>
      </c>
      <c r="G10" s="15">
        <f>C10/12</f>
        <v>0</v>
      </c>
      <c r="H10" s="15">
        <f>E10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8">
        <v>0</v>
      </c>
      <c r="D11" s="15">
        <f>C11/12</f>
        <v>0</v>
      </c>
      <c r="E11" s="8">
        <v>0</v>
      </c>
      <c r="F11" s="15">
        <f>E11-D11</f>
        <v>0</v>
      </c>
      <c r="G11" s="15">
        <f>C11/12</f>
        <v>0</v>
      </c>
      <c r="H11" s="15">
        <f>E11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9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71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8"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</f>
        <v>0</v>
      </c>
      <c r="H15" s="15">
        <f>E15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8"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</f>
        <v>0</v>
      </c>
      <c r="I16" s="62">
        <f t="shared" si="4"/>
        <v>0</v>
      </c>
      <c r="L16" s="1" t="s">
        <v>5</v>
      </c>
    </row>
    <row r="17" spans="1:14" ht="14.25" x14ac:dyDescent="0.2">
      <c r="A17" s="77" t="s">
        <v>95</v>
      </c>
      <c r="B17" s="64">
        <v>4200</v>
      </c>
      <c r="C17" s="65">
        <f>SUM(C15:C16)</f>
        <v>0</v>
      </c>
      <c r="D17" s="65">
        <f t="shared" ref="D17:I17" si="5">SUM(D15:D16)</f>
        <v>0</v>
      </c>
      <c r="E17" s="65">
        <f t="shared" si="5"/>
        <v>0</v>
      </c>
      <c r="F17" s="65">
        <f t="shared" si="5"/>
        <v>0</v>
      </c>
      <c r="G17" s="65">
        <f t="shared" si="5"/>
        <v>0</v>
      </c>
      <c r="H17" s="65">
        <f t="shared" si="5"/>
        <v>0</v>
      </c>
      <c r="I17" s="65">
        <f t="shared" si="5"/>
        <v>0</v>
      </c>
    </row>
    <row r="18" spans="1:14" ht="14.25" x14ac:dyDescent="0.2">
      <c r="A18" s="76" t="s">
        <v>15</v>
      </c>
      <c r="B18" s="61">
        <v>4230</v>
      </c>
      <c r="C18" s="8"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8"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8"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</f>
        <v>0</v>
      </c>
      <c r="I20" s="62">
        <f t="shared" si="4"/>
        <v>0</v>
      </c>
    </row>
    <row r="21" spans="1:14" ht="14.25" x14ac:dyDescent="0.2">
      <c r="A21" s="77" t="s">
        <v>96</v>
      </c>
      <c r="B21" s="78"/>
      <c r="C21" s="65">
        <f>SUM(C18:C20)</f>
        <v>0</v>
      </c>
      <c r="D21" s="65">
        <f t="shared" ref="D21:I21" si="6">SUM(D18:D20)</f>
        <v>0</v>
      </c>
      <c r="E21" s="65">
        <f t="shared" si="6"/>
        <v>0</v>
      </c>
      <c r="F21" s="65">
        <f t="shared" si="6"/>
        <v>0</v>
      </c>
      <c r="G21" s="65">
        <f t="shared" si="6"/>
        <v>0</v>
      </c>
      <c r="H21" s="65">
        <f t="shared" si="6"/>
        <v>0</v>
      </c>
      <c r="I21" s="65">
        <f t="shared" si="6"/>
        <v>0</v>
      </c>
    </row>
    <row r="22" spans="1:14" ht="14.25" x14ac:dyDescent="0.2">
      <c r="A22" s="77" t="s">
        <v>18</v>
      </c>
      <c r="B22" s="79"/>
      <c r="C22" s="65">
        <f>C17+C21</f>
        <v>0</v>
      </c>
      <c r="D22" s="65">
        <f t="shared" ref="D22:I22" si="7">D17+D21</f>
        <v>0</v>
      </c>
      <c r="E22" s="65">
        <f t="shared" si="7"/>
        <v>0</v>
      </c>
      <c r="F22" s="65">
        <f t="shared" si="7"/>
        <v>0</v>
      </c>
      <c r="G22" s="65">
        <f t="shared" si="7"/>
        <v>0</v>
      </c>
      <c r="H22" s="65">
        <f t="shared" si="7"/>
        <v>0</v>
      </c>
      <c r="I22" s="65">
        <f t="shared" si="7"/>
        <v>0</v>
      </c>
      <c r="N22" s="1" t="s">
        <v>5</v>
      </c>
    </row>
    <row r="23" spans="1:14" ht="9" customHeight="1" thickBot="1" x14ac:dyDescent="0.25">
      <c r="A23" s="76"/>
      <c r="B23" s="61"/>
      <c r="C23" s="80"/>
      <c r="D23" s="81"/>
      <c r="E23" s="80"/>
      <c r="F23" s="81"/>
      <c r="G23" s="81"/>
      <c r="H23" s="80"/>
      <c r="I23" s="82"/>
    </row>
    <row r="24" spans="1:14" ht="15" x14ac:dyDescent="0.25">
      <c r="A24" s="56" t="s">
        <v>58</v>
      </c>
      <c r="B24" s="72"/>
      <c r="C24" s="73"/>
      <c r="D24" s="74"/>
      <c r="E24" s="73" t="s">
        <v>5</v>
      </c>
      <c r="F24" s="74"/>
      <c r="G24" s="74"/>
      <c r="H24" s="73"/>
      <c r="I24" s="75"/>
    </row>
    <row r="25" spans="1:14" ht="16.5" x14ac:dyDescent="0.2">
      <c r="A25" s="63" t="s">
        <v>97</v>
      </c>
      <c r="B25" s="64">
        <v>3561</v>
      </c>
      <c r="C25" s="11">
        <v>0</v>
      </c>
      <c r="D25" s="84">
        <f>C25/12</f>
        <v>0</v>
      </c>
      <c r="E25" s="11">
        <v>0</v>
      </c>
      <c r="F25" s="84">
        <f>E25-D25</f>
        <v>0</v>
      </c>
      <c r="G25" s="84">
        <f>C25/12</f>
        <v>0</v>
      </c>
      <c r="H25" s="84">
        <f>E25</f>
        <v>0</v>
      </c>
      <c r="I25" s="85">
        <f>H25-G25</f>
        <v>0</v>
      </c>
    </row>
    <row r="26" spans="1:14" x14ac:dyDescent="0.2">
      <c r="A26" s="86" t="s">
        <v>98</v>
      </c>
      <c r="B26" s="87"/>
      <c r="C26" s="15"/>
      <c r="D26" s="84"/>
      <c r="E26" s="84"/>
      <c r="F26" s="84"/>
      <c r="G26" s="84"/>
      <c r="H26" s="84"/>
      <c r="I26" s="85"/>
    </row>
    <row r="27" spans="1:14" ht="16.5" x14ac:dyDescent="0.2">
      <c r="A27" s="63" t="s">
        <v>99</v>
      </c>
      <c r="B27" s="64">
        <v>3561</v>
      </c>
      <c r="C27" s="11">
        <v>0</v>
      </c>
      <c r="D27" s="84">
        <f>C27/12</f>
        <v>0</v>
      </c>
      <c r="E27" s="11">
        <v>0</v>
      </c>
      <c r="F27" s="84">
        <f>E27-D27</f>
        <v>0</v>
      </c>
      <c r="G27" s="84">
        <f>C27/12</f>
        <v>0</v>
      </c>
      <c r="H27" s="84">
        <f>E27</f>
        <v>0</v>
      </c>
      <c r="I27" s="85">
        <f>H27-G27</f>
        <v>0</v>
      </c>
    </row>
    <row r="28" spans="1:14" ht="9" customHeight="1" thickBot="1" x14ac:dyDescent="0.25">
      <c r="A28" s="88"/>
      <c r="B28" s="67"/>
      <c r="C28" s="68"/>
      <c r="D28" s="69"/>
      <c r="E28" s="68"/>
      <c r="F28" s="69"/>
      <c r="G28" s="69"/>
      <c r="H28" s="68"/>
      <c r="I28" s="70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9.25" customHeight="1" x14ac:dyDescent="0.2">
      <c r="A30" s="90" t="s">
        <v>73</v>
      </c>
      <c r="B30" s="91">
        <v>4151</v>
      </c>
      <c r="C30" s="12">
        <v>0</v>
      </c>
      <c r="D30" s="92">
        <f>C30/12</f>
        <v>0</v>
      </c>
      <c r="E30" s="13">
        <v>0</v>
      </c>
      <c r="F30" s="93">
        <f>E30-D30</f>
        <v>0</v>
      </c>
      <c r="G30" s="93">
        <f>C30/12</f>
        <v>0</v>
      </c>
      <c r="H30" s="93">
        <f>E30</f>
        <v>0</v>
      </c>
      <c r="I30" s="94">
        <f>H30-G30</f>
        <v>0</v>
      </c>
    </row>
    <row r="31" spans="1:14" ht="14.25" x14ac:dyDescent="0.2">
      <c r="A31" s="95" t="s">
        <v>19</v>
      </c>
      <c r="B31" s="64">
        <v>3580</v>
      </c>
      <c r="C31" s="14">
        <v>0</v>
      </c>
      <c r="D31" s="65">
        <f>C31/12</f>
        <v>0</v>
      </c>
      <c r="E31" s="11">
        <v>0</v>
      </c>
      <c r="F31" s="84">
        <f>E31-D31</f>
        <v>0</v>
      </c>
      <c r="G31" s="84">
        <f>C31/12</f>
        <v>0</v>
      </c>
      <c r="H31" s="84">
        <f>E31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65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41">
        <v>0</v>
      </c>
      <c r="D33" s="99">
        <f>C33/12</f>
        <v>0</v>
      </c>
      <c r="E33" s="42">
        <v>0</v>
      </c>
      <c r="F33" s="100">
        <f>E33-D33</f>
        <v>0</v>
      </c>
      <c r="G33" s="100">
        <f>C33/12</f>
        <v>0</v>
      </c>
      <c r="H33" s="100">
        <f>E33</f>
        <v>0</v>
      </c>
      <c r="I33" s="101">
        <f>H33-G33</f>
        <v>0</v>
      </c>
    </row>
    <row r="34" spans="1:12" ht="4.5" customHeight="1" x14ac:dyDescent="0.2">
      <c r="A34" s="102"/>
      <c r="B34" s="61"/>
      <c r="C34" s="103"/>
      <c r="D34" s="103"/>
      <c r="E34" s="104"/>
      <c r="F34" s="104"/>
      <c r="G34" s="104"/>
      <c r="H34" s="104"/>
      <c r="I34" s="105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8">
        <v>0</v>
      </c>
      <c r="D36" s="15">
        <f>C36/12</f>
        <v>0</v>
      </c>
      <c r="E36" s="8">
        <v>0</v>
      </c>
      <c r="F36" s="15">
        <f t="shared" ref="F36:F47" si="8">E36-D36</f>
        <v>0</v>
      </c>
      <c r="G36" s="15">
        <f t="shared" ref="G36:G47" si="9">C36/12</f>
        <v>0</v>
      </c>
      <c r="H36" s="15">
        <f>E36</f>
        <v>0</v>
      </c>
      <c r="I36" s="62">
        <f t="shared" ref="I36:I47" si="10">H36-G36</f>
        <v>0</v>
      </c>
    </row>
    <row r="37" spans="1:12" ht="14.25" x14ac:dyDescent="0.2">
      <c r="A37" s="76" t="s">
        <v>67</v>
      </c>
      <c r="B37" s="61">
        <v>4152</v>
      </c>
      <c r="C37" s="8">
        <v>0</v>
      </c>
      <c r="D37" s="15">
        <f>C37/12</f>
        <v>0</v>
      </c>
      <c r="E37" s="8">
        <v>0</v>
      </c>
      <c r="F37" s="15">
        <f t="shared" si="8"/>
        <v>0</v>
      </c>
      <c r="G37" s="15">
        <f t="shared" si="9"/>
        <v>0</v>
      </c>
      <c r="H37" s="15">
        <f t="shared" ref="H37:H47" si="11">E37</f>
        <v>0</v>
      </c>
      <c r="I37" s="62">
        <f t="shared" si="10"/>
        <v>0</v>
      </c>
    </row>
    <row r="38" spans="1:12" ht="14.25" x14ac:dyDescent="0.2">
      <c r="A38" s="76" t="s">
        <v>59</v>
      </c>
      <c r="B38" s="61">
        <v>4152</v>
      </c>
      <c r="C38" s="8">
        <v>0</v>
      </c>
      <c r="D38" s="15">
        <f>C38/12</f>
        <v>0</v>
      </c>
      <c r="E38" s="8">
        <v>0</v>
      </c>
      <c r="F38" s="15">
        <f t="shared" si="8"/>
        <v>0</v>
      </c>
      <c r="G38" s="15">
        <f t="shared" si="9"/>
        <v>0</v>
      </c>
      <c r="H38" s="15">
        <f t="shared" si="11"/>
        <v>0</v>
      </c>
      <c r="I38" s="62">
        <f t="shared" si="10"/>
        <v>0</v>
      </c>
    </row>
    <row r="39" spans="1:12" ht="14.25" x14ac:dyDescent="0.2">
      <c r="A39" s="76" t="s">
        <v>20</v>
      </c>
      <c r="B39" s="61">
        <v>4152</v>
      </c>
      <c r="C39" s="8">
        <v>0</v>
      </c>
      <c r="D39" s="15">
        <f t="shared" ref="D39:D47" si="12">C39/12</f>
        <v>0</v>
      </c>
      <c r="E39" s="8">
        <v>0</v>
      </c>
      <c r="F39" s="15">
        <f t="shared" si="8"/>
        <v>0</v>
      </c>
      <c r="G39" s="15">
        <f t="shared" si="9"/>
        <v>0</v>
      </c>
      <c r="H39" s="15">
        <f t="shared" si="11"/>
        <v>0</v>
      </c>
      <c r="I39" s="62">
        <f t="shared" si="10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8">
        <v>0</v>
      </c>
      <c r="D40" s="15">
        <f t="shared" si="12"/>
        <v>0</v>
      </c>
      <c r="E40" s="8">
        <v>0</v>
      </c>
      <c r="F40" s="15">
        <f t="shared" si="8"/>
        <v>0</v>
      </c>
      <c r="G40" s="15">
        <f t="shared" si="9"/>
        <v>0</v>
      </c>
      <c r="H40" s="15">
        <f t="shared" si="11"/>
        <v>0</v>
      </c>
      <c r="I40" s="62">
        <f t="shared" si="10"/>
        <v>0</v>
      </c>
    </row>
    <row r="41" spans="1:12" ht="14.25" x14ac:dyDescent="0.2">
      <c r="A41" s="76" t="s">
        <v>22</v>
      </c>
      <c r="B41" s="61">
        <v>4152</v>
      </c>
      <c r="C41" s="8">
        <v>0</v>
      </c>
      <c r="D41" s="15">
        <f t="shared" si="12"/>
        <v>0</v>
      </c>
      <c r="E41" s="8">
        <v>0</v>
      </c>
      <c r="F41" s="15">
        <f t="shared" si="8"/>
        <v>0</v>
      </c>
      <c r="G41" s="15">
        <f t="shared" si="9"/>
        <v>0</v>
      </c>
      <c r="H41" s="15">
        <f t="shared" si="11"/>
        <v>0</v>
      </c>
      <c r="I41" s="62">
        <f t="shared" si="10"/>
        <v>0</v>
      </c>
    </row>
    <row r="42" spans="1:12" ht="14.25" x14ac:dyDescent="0.2">
      <c r="A42" s="76" t="s">
        <v>23</v>
      </c>
      <c r="B42" s="61">
        <v>4152</v>
      </c>
      <c r="C42" s="8">
        <v>0</v>
      </c>
      <c r="D42" s="15">
        <f t="shared" si="12"/>
        <v>0</v>
      </c>
      <c r="E42" s="8">
        <v>0</v>
      </c>
      <c r="F42" s="15">
        <f t="shared" si="8"/>
        <v>0</v>
      </c>
      <c r="G42" s="15">
        <f t="shared" si="9"/>
        <v>0</v>
      </c>
      <c r="H42" s="15">
        <f t="shared" si="11"/>
        <v>0</v>
      </c>
      <c r="I42" s="62">
        <f t="shared" si="10"/>
        <v>0</v>
      </c>
    </row>
    <row r="43" spans="1:12" ht="14.25" x14ac:dyDescent="0.2">
      <c r="A43" s="76" t="s">
        <v>24</v>
      </c>
      <c r="B43" s="61">
        <v>4152</v>
      </c>
      <c r="C43" s="8">
        <v>0</v>
      </c>
      <c r="D43" s="15">
        <f t="shared" si="12"/>
        <v>0</v>
      </c>
      <c r="E43" s="8">
        <v>0</v>
      </c>
      <c r="F43" s="15">
        <f t="shared" si="8"/>
        <v>0</v>
      </c>
      <c r="G43" s="15">
        <f t="shared" si="9"/>
        <v>0</v>
      </c>
      <c r="H43" s="15">
        <f t="shared" si="11"/>
        <v>0</v>
      </c>
      <c r="I43" s="62">
        <f t="shared" si="10"/>
        <v>0</v>
      </c>
    </row>
    <row r="44" spans="1:12" ht="15" x14ac:dyDescent="0.25">
      <c r="A44" s="76" t="s">
        <v>117</v>
      </c>
      <c r="B44" s="61">
        <v>4152</v>
      </c>
      <c r="C44" s="8">
        <v>0</v>
      </c>
      <c r="D44" s="15">
        <f t="shared" si="12"/>
        <v>0</v>
      </c>
      <c r="E44" s="8">
        <v>0</v>
      </c>
      <c r="F44" s="15">
        <f t="shared" si="8"/>
        <v>0</v>
      </c>
      <c r="G44" s="15">
        <f t="shared" si="9"/>
        <v>0</v>
      </c>
      <c r="H44" s="15">
        <f t="shared" si="11"/>
        <v>0</v>
      </c>
      <c r="I44" s="62">
        <f t="shared" si="10"/>
        <v>0</v>
      </c>
    </row>
    <row r="45" spans="1:12" ht="15" x14ac:dyDescent="0.25">
      <c r="A45" s="76" t="s">
        <v>118</v>
      </c>
      <c r="B45" s="61">
        <v>4152</v>
      </c>
      <c r="C45" s="8">
        <v>0</v>
      </c>
      <c r="D45" s="15">
        <f t="shared" si="12"/>
        <v>0</v>
      </c>
      <c r="E45" s="8">
        <v>0</v>
      </c>
      <c r="F45" s="15">
        <f t="shared" si="8"/>
        <v>0</v>
      </c>
      <c r="G45" s="15">
        <f t="shared" si="9"/>
        <v>0</v>
      </c>
      <c r="H45" s="15">
        <f t="shared" si="11"/>
        <v>0</v>
      </c>
      <c r="I45" s="62">
        <f t="shared" si="10"/>
        <v>0</v>
      </c>
    </row>
    <row r="46" spans="1:12" ht="14.25" x14ac:dyDescent="0.2">
      <c r="A46" s="76" t="s">
        <v>25</v>
      </c>
      <c r="B46" s="61">
        <v>4152</v>
      </c>
      <c r="C46" s="8">
        <v>0</v>
      </c>
      <c r="D46" s="15">
        <f t="shared" si="12"/>
        <v>0</v>
      </c>
      <c r="E46" s="8">
        <v>0</v>
      </c>
      <c r="F46" s="15">
        <f t="shared" si="8"/>
        <v>0</v>
      </c>
      <c r="G46" s="15">
        <f t="shared" si="9"/>
        <v>0</v>
      </c>
      <c r="H46" s="15">
        <f t="shared" si="11"/>
        <v>0</v>
      </c>
      <c r="I46" s="62">
        <f t="shared" si="10"/>
        <v>0</v>
      </c>
      <c r="K46" s="1" t="s">
        <v>5</v>
      </c>
    </row>
    <row r="47" spans="1:12" ht="15" customHeight="1" x14ac:dyDescent="0.2">
      <c r="A47" s="60" t="s">
        <v>26</v>
      </c>
      <c r="B47" s="61">
        <v>4152</v>
      </c>
      <c r="C47" s="8">
        <v>0</v>
      </c>
      <c r="D47" s="15">
        <f t="shared" si="12"/>
        <v>0</v>
      </c>
      <c r="E47" s="8">
        <v>0</v>
      </c>
      <c r="F47" s="15">
        <f t="shared" si="8"/>
        <v>0</v>
      </c>
      <c r="G47" s="15">
        <f t="shared" si="9"/>
        <v>0</v>
      </c>
      <c r="H47" s="15">
        <f t="shared" si="11"/>
        <v>0</v>
      </c>
      <c r="I47" s="62">
        <f t="shared" si="10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3">SUM(D36:D47)</f>
        <v>0</v>
      </c>
      <c r="E48" s="107">
        <f t="shared" si="13"/>
        <v>0</v>
      </c>
      <c r="F48" s="107">
        <f t="shared" si="13"/>
        <v>0</v>
      </c>
      <c r="G48" s="107">
        <f t="shared" si="13"/>
        <v>0</v>
      </c>
      <c r="H48" s="107">
        <f t="shared" si="13"/>
        <v>0</v>
      </c>
      <c r="I48" s="107">
        <f t="shared" si="13"/>
        <v>0</v>
      </c>
    </row>
    <row r="49" spans="1:12" s="44" customFormat="1" ht="4.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8">
        <v>0</v>
      </c>
      <c r="D51" s="15">
        <f>C51/12</f>
        <v>0</v>
      </c>
      <c r="E51" s="8">
        <v>0</v>
      </c>
      <c r="F51" s="15">
        <f>E51-D51</f>
        <v>0</v>
      </c>
      <c r="G51" s="15">
        <f>C51/12</f>
        <v>0</v>
      </c>
      <c r="H51" s="15">
        <f>E51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8">
        <v>0</v>
      </c>
      <c r="D52" s="15">
        <f>C52/12</f>
        <v>0</v>
      </c>
      <c r="E52" s="8">
        <v>0</v>
      </c>
      <c r="F52" s="15">
        <f>E52-D52</f>
        <v>0</v>
      </c>
      <c r="G52" s="15">
        <f>C52/12</f>
        <v>0</v>
      </c>
      <c r="H52" s="15">
        <f>E52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8">
        <v>0</v>
      </c>
      <c r="D53" s="15">
        <f>C53/12</f>
        <v>0</v>
      </c>
      <c r="E53" s="8">
        <v>0</v>
      </c>
      <c r="F53" s="15">
        <f>E53-D53</f>
        <v>0</v>
      </c>
      <c r="G53" s="15">
        <f>C53/12</f>
        <v>0</v>
      </c>
      <c r="H53" s="15">
        <f>E53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4">SUM(D51:D53)</f>
        <v>0</v>
      </c>
      <c r="E54" s="65">
        <f t="shared" si="14"/>
        <v>0</v>
      </c>
      <c r="F54" s="65">
        <f t="shared" si="14"/>
        <v>0</v>
      </c>
      <c r="G54" s="65">
        <f t="shared" si="14"/>
        <v>0</v>
      </c>
      <c r="H54" s="65">
        <f t="shared" si="14"/>
        <v>0</v>
      </c>
      <c r="I54" s="65">
        <f t="shared" si="14"/>
        <v>0</v>
      </c>
      <c r="K54" s="1" t="s">
        <v>5</v>
      </c>
    </row>
    <row r="55" spans="1:12" s="44" customFormat="1" ht="13.5" customHeight="1" x14ac:dyDescent="0.2">
      <c r="A55" s="63" t="s">
        <v>122</v>
      </c>
      <c r="B55" s="79"/>
      <c r="C55" s="65">
        <f>SUM(C54+C48+C33+C31+C30)</f>
        <v>0</v>
      </c>
      <c r="D55" s="65">
        <f t="shared" ref="D55:I55" si="15">SUM(D54+D48+D33+D31+D30)</f>
        <v>0</v>
      </c>
      <c r="E55" s="65">
        <f t="shared" si="15"/>
        <v>0</v>
      </c>
      <c r="F55" s="65">
        <f t="shared" si="15"/>
        <v>0</v>
      </c>
      <c r="G55" s="65">
        <f t="shared" si="15"/>
        <v>0</v>
      </c>
      <c r="H55" s="65">
        <f t="shared" si="15"/>
        <v>0</v>
      </c>
      <c r="I55" s="65">
        <f t="shared" si="15"/>
        <v>0</v>
      </c>
    </row>
    <row r="56" spans="1:12" ht="3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1"/>
      <c r="E57" s="80"/>
      <c r="F57" s="81"/>
      <c r="G57" s="81"/>
      <c r="H57" s="80"/>
      <c r="I57" s="82"/>
    </row>
    <row r="58" spans="1:12" ht="14.25" x14ac:dyDescent="0.2">
      <c r="A58" s="76" t="s">
        <v>101</v>
      </c>
      <c r="B58" s="61">
        <v>3310</v>
      </c>
      <c r="C58" s="8">
        <v>0</v>
      </c>
      <c r="D58" s="15">
        <f t="shared" ref="D58:D63" si="16">C58/12</f>
        <v>0</v>
      </c>
      <c r="E58" s="8">
        <v>0</v>
      </c>
      <c r="F58" s="15">
        <f t="shared" ref="F58:F63" si="17">E58-D58</f>
        <v>0</v>
      </c>
      <c r="G58" s="15">
        <f t="shared" ref="G58:G63" si="18">C58/12</f>
        <v>0</v>
      </c>
      <c r="H58" s="15">
        <f t="shared" ref="H58:H63" si="19">E58</f>
        <v>0</v>
      </c>
      <c r="I58" s="62">
        <f t="shared" ref="I58:I63" si="20">H58-G58</f>
        <v>0</v>
      </c>
    </row>
    <row r="59" spans="1:12" ht="14.25" x14ac:dyDescent="0.2">
      <c r="A59" s="76" t="s">
        <v>102</v>
      </c>
      <c r="B59" s="61">
        <v>3481</v>
      </c>
      <c r="C59" s="8">
        <v>0</v>
      </c>
      <c r="D59" s="15">
        <f t="shared" si="16"/>
        <v>0</v>
      </c>
      <c r="E59" s="8">
        <v>0</v>
      </c>
      <c r="F59" s="15">
        <f t="shared" si="17"/>
        <v>0</v>
      </c>
      <c r="G59" s="15">
        <f t="shared" si="18"/>
        <v>0</v>
      </c>
      <c r="H59" s="15">
        <f t="shared" si="19"/>
        <v>0</v>
      </c>
      <c r="I59" s="62">
        <f t="shared" si="20"/>
        <v>0</v>
      </c>
    </row>
    <row r="60" spans="1:12" ht="14.25" x14ac:dyDescent="0.2">
      <c r="A60" s="76" t="s">
        <v>103</v>
      </c>
      <c r="B60" s="61">
        <v>3300</v>
      </c>
      <c r="C60" s="8">
        <v>0</v>
      </c>
      <c r="D60" s="15">
        <f t="shared" si="16"/>
        <v>0</v>
      </c>
      <c r="E60" s="8">
        <v>0</v>
      </c>
      <c r="F60" s="15">
        <f t="shared" si="17"/>
        <v>0</v>
      </c>
      <c r="G60" s="15">
        <f t="shared" si="18"/>
        <v>0</v>
      </c>
      <c r="H60" s="15">
        <f t="shared" si="19"/>
        <v>0</v>
      </c>
      <c r="I60" s="62">
        <f t="shared" si="20"/>
        <v>0</v>
      </c>
    </row>
    <row r="61" spans="1:12" ht="14.25" x14ac:dyDescent="0.2">
      <c r="A61" s="76" t="s">
        <v>104</v>
      </c>
      <c r="B61" s="61">
        <v>4153</v>
      </c>
      <c r="C61" s="8">
        <v>0</v>
      </c>
      <c r="D61" s="15">
        <f t="shared" si="16"/>
        <v>0</v>
      </c>
      <c r="E61" s="8">
        <v>0</v>
      </c>
      <c r="F61" s="15">
        <f t="shared" si="17"/>
        <v>0</v>
      </c>
      <c r="G61" s="15">
        <f t="shared" si="18"/>
        <v>0</v>
      </c>
      <c r="H61" s="15">
        <f t="shared" si="19"/>
        <v>0</v>
      </c>
      <c r="I61" s="62">
        <f t="shared" si="20"/>
        <v>0</v>
      </c>
    </row>
    <row r="62" spans="1:12" ht="14.25" x14ac:dyDescent="0.2">
      <c r="A62" s="76" t="s">
        <v>119</v>
      </c>
      <c r="B62" s="61">
        <v>4153</v>
      </c>
      <c r="C62" s="8">
        <v>0</v>
      </c>
      <c r="D62" s="15">
        <f t="shared" si="16"/>
        <v>0</v>
      </c>
      <c r="E62" s="8">
        <v>0</v>
      </c>
      <c r="F62" s="15">
        <f t="shared" si="17"/>
        <v>0</v>
      </c>
      <c r="G62" s="15">
        <f t="shared" si="18"/>
        <v>0</v>
      </c>
      <c r="H62" s="15">
        <f t="shared" si="19"/>
        <v>0</v>
      </c>
      <c r="I62" s="62">
        <f t="shared" si="20"/>
        <v>0</v>
      </c>
    </row>
    <row r="63" spans="1:12" ht="14.25" x14ac:dyDescent="0.2">
      <c r="A63" s="76" t="s">
        <v>120</v>
      </c>
      <c r="B63" s="61">
        <v>4154</v>
      </c>
      <c r="C63" s="8">
        <v>0</v>
      </c>
      <c r="D63" s="15">
        <f t="shared" si="16"/>
        <v>0</v>
      </c>
      <c r="E63" s="8">
        <v>0</v>
      </c>
      <c r="F63" s="15">
        <f t="shared" si="17"/>
        <v>0</v>
      </c>
      <c r="G63" s="15">
        <f t="shared" si="18"/>
        <v>0</v>
      </c>
      <c r="H63" s="15">
        <f t="shared" si="19"/>
        <v>0</v>
      </c>
      <c r="I63" s="62">
        <f t="shared" si="20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21">SUM(D58:D63)</f>
        <v>0</v>
      </c>
      <c r="E64" s="65">
        <f t="shared" si="21"/>
        <v>0</v>
      </c>
      <c r="F64" s="65">
        <f t="shared" si="21"/>
        <v>0</v>
      </c>
      <c r="G64" s="65">
        <f t="shared" si="21"/>
        <v>0</v>
      </c>
      <c r="H64" s="65">
        <f t="shared" si="21"/>
        <v>0</v>
      </c>
      <c r="I64" s="65">
        <f t="shared" si="21"/>
        <v>0</v>
      </c>
    </row>
    <row r="65" spans="1:9" ht="17.25" customHeight="1" x14ac:dyDescent="0.2">
      <c r="A65" s="115" t="s">
        <v>31</v>
      </c>
      <c r="B65" s="116"/>
      <c r="C65" s="27">
        <v>0</v>
      </c>
      <c r="D65" s="117">
        <f>C65/12</f>
        <v>0</v>
      </c>
      <c r="E65" s="27">
        <v>0</v>
      </c>
      <c r="F65" s="117">
        <f>E65-D65</f>
        <v>0</v>
      </c>
      <c r="G65" s="117">
        <f>C65/12</f>
        <v>0</v>
      </c>
      <c r="H65" s="117">
        <f>E65</f>
        <v>0</v>
      </c>
      <c r="I65" s="118">
        <f>H65-G65</f>
        <v>0</v>
      </c>
    </row>
    <row r="66" spans="1:9" ht="3.7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9" ht="15" customHeight="1" x14ac:dyDescent="0.2">
      <c r="A67" s="119" t="s">
        <v>32</v>
      </c>
      <c r="B67" s="120"/>
      <c r="C67" s="121">
        <f>(C12+C22+C25+C27+C55+C64)-C65</f>
        <v>0</v>
      </c>
      <c r="D67" s="121">
        <f>C67/12</f>
        <v>0</v>
      </c>
      <c r="E67" s="121">
        <f>(E12+E22+E25+E27+E55+E64)-E65</f>
        <v>0</v>
      </c>
      <c r="F67" s="121">
        <f>E67-D67</f>
        <v>0</v>
      </c>
      <c r="G67" s="121">
        <f>C67/12</f>
        <v>0</v>
      </c>
      <c r="H67" s="121">
        <f>E67</f>
        <v>0</v>
      </c>
      <c r="I67" s="122">
        <f>H67-G67</f>
        <v>0</v>
      </c>
    </row>
    <row r="68" spans="1:9" ht="9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9" ht="9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9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9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9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9" ht="1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9" ht="15" customHeight="1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9" ht="15" customHeight="1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9" ht="16.5" customHeight="1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9" ht="17.25" customHeight="1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9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9" ht="16.5" customHeight="1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9" ht="16.5" customHeight="1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</row>
    <row r="81" spans="1:13" ht="16.5" customHeight="1" x14ac:dyDescent="0.2">
      <c r="A81" s="144" t="s">
        <v>37</v>
      </c>
      <c r="B81" s="145"/>
      <c r="C81" s="145"/>
      <c r="D81" s="218">
        <f>$E$18+$E$19+$E$20</f>
        <v>0</v>
      </c>
      <c r="E81" s="219"/>
      <c r="F81"/>
      <c r="G81" s="141">
        <v>4220</v>
      </c>
      <c r="H81" s="20"/>
      <c r="I81" s="21"/>
    </row>
    <row r="82" spans="1:13" ht="16.5" customHeight="1" x14ac:dyDescent="0.2">
      <c r="A82" s="146" t="s">
        <v>60</v>
      </c>
      <c r="B82" s="147"/>
      <c r="C82" s="143"/>
      <c r="D82" s="214"/>
      <c r="E82" s="215"/>
      <c r="F82" s="140">
        <f t="shared" ref="F82:F87" si="22">$F$79</f>
        <v>0</v>
      </c>
      <c r="G82" s="141"/>
      <c r="H82" s="18"/>
      <c r="I82" s="19"/>
    </row>
    <row r="83" spans="1:13" ht="16.5" customHeight="1" x14ac:dyDescent="0.2">
      <c r="A83" s="148" t="s">
        <v>66</v>
      </c>
      <c r="B83" s="149"/>
      <c r="C83" s="150"/>
      <c r="D83" s="214">
        <f>$E$30</f>
        <v>0</v>
      </c>
      <c r="E83" s="215"/>
      <c r="F83" s="140">
        <f t="shared" si="22"/>
        <v>0</v>
      </c>
      <c r="G83" s="141">
        <v>4151</v>
      </c>
      <c r="H83" s="22"/>
      <c r="I83" s="23"/>
      <c r="J83" s="45"/>
    </row>
    <row r="84" spans="1:13" ht="16.5" customHeight="1" x14ac:dyDescent="0.2">
      <c r="A84" s="151" t="s">
        <v>19</v>
      </c>
      <c r="B84" s="150"/>
      <c r="C84" s="150"/>
      <c r="D84" s="214">
        <f>$E$31</f>
        <v>0</v>
      </c>
      <c r="E84" s="215"/>
      <c r="F84" s="140">
        <f t="shared" si="22"/>
        <v>0</v>
      </c>
      <c r="G84" s="141">
        <v>3580</v>
      </c>
      <c r="H84" s="24"/>
      <c r="I84" s="25"/>
      <c r="K84" s="1" t="s">
        <v>5</v>
      </c>
    </row>
    <row r="85" spans="1:13" ht="16.5" customHeight="1" x14ac:dyDescent="0.2">
      <c r="A85" s="151" t="s">
        <v>130</v>
      </c>
      <c r="B85" s="150"/>
      <c r="C85" s="150"/>
      <c r="D85" s="214">
        <f>$E$33</f>
        <v>0</v>
      </c>
      <c r="E85" s="215"/>
      <c r="F85" s="140">
        <f t="shared" si="22"/>
        <v>0</v>
      </c>
      <c r="G85" s="141">
        <v>3570</v>
      </c>
      <c r="H85" s="24"/>
      <c r="I85" s="25"/>
    </row>
    <row r="86" spans="1:13" ht="16.5" customHeight="1" x14ac:dyDescent="0.2">
      <c r="A86" s="148" t="s">
        <v>107</v>
      </c>
      <c r="B86" s="149"/>
      <c r="C86" s="150"/>
      <c r="D86" s="214">
        <f>$E$25</f>
        <v>0</v>
      </c>
      <c r="E86" s="215"/>
      <c r="F86" s="140">
        <f t="shared" si="22"/>
        <v>0</v>
      </c>
      <c r="G86" s="141">
        <v>3561</v>
      </c>
      <c r="H86" s="24"/>
      <c r="I86" s="25"/>
    </row>
    <row r="87" spans="1:13" ht="16.5" customHeight="1" x14ac:dyDescent="0.2">
      <c r="A87" s="148" t="s">
        <v>108</v>
      </c>
      <c r="B87" s="149"/>
      <c r="C87" s="150"/>
      <c r="D87" s="214">
        <f>$E$27</f>
        <v>0</v>
      </c>
      <c r="E87" s="215"/>
      <c r="F87" s="140">
        <f t="shared" si="22"/>
        <v>0</v>
      </c>
      <c r="G87" s="141">
        <v>3561</v>
      </c>
      <c r="H87" s="24"/>
      <c r="I87" s="25"/>
    </row>
    <row r="88" spans="1:13" ht="16.5" customHeight="1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6.5" customHeight="1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  <c r="J89" s="46"/>
      <c r="M89" s="1" t="s">
        <v>5</v>
      </c>
    </row>
    <row r="90" spans="1:13" ht="16.5" customHeight="1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6.5" customHeight="1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3">$F$79</f>
        <v>0</v>
      </c>
      <c r="G91" s="141">
        <v>4155</v>
      </c>
      <c r="H91" s="20"/>
      <c r="I91" s="21"/>
    </row>
    <row r="92" spans="1:13" ht="16.5" customHeight="1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3"/>
        <v>0</v>
      </c>
      <c r="G92" s="141">
        <v>3310</v>
      </c>
      <c r="H92" s="20"/>
      <c r="I92" s="21"/>
    </row>
    <row r="93" spans="1:13" ht="16.5" customHeight="1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3"/>
        <v>0</v>
      </c>
      <c r="G93" s="141">
        <v>3481</v>
      </c>
      <c r="H93" s="20"/>
      <c r="I93" s="21"/>
    </row>
    <row r="94" spans="1:13" ht="16.5" customHeight="1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3"/>
        <v>0</v>
      </c>
      <c r="G94" s="141">
        <v>3300</v>
      </c>
      <c r="H94" s="20"/>
      <c r="I94" s="21"/>
    </row>
    <row r="95" spans="1:13" ht="16.5" customHeight="1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3"/>
        <v>0</v>
      </c>
      <c r="G95" s="141">
        <v>4153</v>
      </c>
      <c r="H95" s="16"/>
      <c r="I95" s="17"/>
    </row>
    <row r="96" spans="1:13" ht="16.5" customHeight="1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3"/>
        <v>0</v>
      </c>
      <c r="G96" s="158">
        <v>4153</v>
      </c>
      <c r="H96" s="16"/>
      <c r="I96" s="17"/>
    </row>
    <row r="97" spans="1:9" ht="16.5" customHeight="1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3"/>
        <v>0</v>
      </c>
      <c r="G97" s="141">
        <v>4154</v>
      </c>
      <c r="H97" s="16"/>
      <c r="I97" s="17"/>
    </row>
    <row r="98" spans="1:9" ht="16.5" customHeight="1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6.5" customHeight="1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6.5" customHeight="1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6.5" customHeight="1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5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4.2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20.2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5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15.7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.75" customHeight="1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.75" customHeight="1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.7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15.7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s="47" customFormat="1" ht="15.7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.75" customHeight="1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customHeight="1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5.7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customHeight="1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.75" customHeight="1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.75" customHeight="1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.75" customHeight="1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.75" customHeight="1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5.75" customHeight="1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ht="14.25" x14ac:dyDescent="0.2">
      <c r="A137" s="51"/>
      <c r="B137"/>
      <c r="C137" s="206"/>
      <c r="D137" s="206"/>
      <c r="E137" s="206"/>
      <c r="F137" s="51"/>
      <c r="G137" s="51"/>
      <c r="H137" s="51"/>
      <c r="I137" s="51"/>
    </row>
    <row r="138" spans="1:9" ht="15" x14ac:dyDescent="0.25">
      <c r="A138" s="166"/>
      <c r="B138"/>
      <c r="C138" s="166"/>
      <c r="D138" s="166"/>
      <c r="E138" s="166"/>
      <c r="F138" s="166"/>
      <c r="G138" s="166"/>
      <c r="H138" s="166"/>
      <c r="I138" s="166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algorithmName="SHA-512" hashValue="+k3KayZkfIxZ4LFYZDNfBVmU2ScSoNA94RzMsn/0GZdAn5i63nwxyIrTEIZWResGRvZZhaLJk6a35JVc6yyzOw==" saltValue="KcHyTwuTB2um7BKcQ9Mx2w==" spinCount="100000" sheet="1" formatColumns="0" formatRows="0" selectLockedCells="1"/>
  <mergeCells count="48">
    <mergeCell ref="D97:E97"/>
    <mergeCell ref="D98:E98"/>
    <mergeCell ref="D84:E84"/>
    <mergeCell ref="D86:E86"/>
    <mergeCell ref="D78:E78"/>
    <mergeCell ref="D92:E92"/>
    <mergeCell ref="D93:E93"/>
    <mergeCell ref="D90:E90"/>
    <mergeCell ref="D91:E91"/>
    <mergeCell ref="D94:E94"/>
    <mergeCell ref="B88:C88"/>
    <mergeCell ref="B89:C89"/>
    <mergeCell ref="D89:E89"/>
    <mergeCell ref="D85:E85"/>
    <mergeCell ref="D79:E79"/>
    <mergeCell ref="D80:E80"/>
    <mergeCell ref="D81:E81"/>
    <mergeCell ref="D82:E82"/>
    <mergeCell ref="D83:E83"/>
    <mergeCell ref="D87:E87"/>
    <mergeCell ref="D88:E88"/>
    <mergeCell ref="C137:E137"/>
    <mergeCell ref="H129:I129"/>
    <mergeCell ref="C135:E135"/>
    <mergeCell ref="A128:I128"/>
    <mergeCell ref="F108:G108"/>
    <mergeCell ref="A126:C127"/>
    <mergeCell ref="A106:G107"/>
    <mergeCell ref="D95:E95"/>
    <mergeCell ref="D96:E96"/>
    <mergeCell ref="A1:I1"/>
    <mergeCell ref="C2:I2"/>
    <mergeCell ref="C3:D3"/>
    <mergeCell ref="G3:H3"/>
    <mergeCell ref="A72:I72"/>
    <mergeCell ref="C4:D4"/>
    <mergeCell ref="G4:H4"/>
    <mergeCell ref="A2:B2"/>
    <mergeCell ref="H77:I77"/>
    <mergeCell ref="A76:I76"/>
    <mergeCell ref="A71:G71"/>
    <mergeCell ref="A3:B3"/>
    <mergeCell ref="A4:B4"/>
    <mergeCell ref="A73:I73"/>
    <mergeCell ref="C5:I5"/>
    <mergeCell ref="D6:F6"/>
    <mergeCell ref="G6:I6"/>
    <mergeCell ref="A5:A7"/>
  </mergeCells>
  <phoneticPr fontId="16" type="noConversion"/>
  <conditionalFormatting sqref="F9:F11 I9:I11 F15:F22 I15:I22 F25 I25 F27 I27 F30:F34 I30:I34 F36:F47 I36:I47 F51:F53 I51:I53 F58:F63 I58:I63 F67 I67">
    <cfRule type="cellIs" dxfId="0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44"/>
  <sheetViews>
    <sheetView view="pageLayout" zoomScaleNormal="100" workbookViewId="0">
      <selection activeCell="C2" sqref="C2:I2"/>
    </sheetView>
  </sheetViews>
  <sheetFormatPr defaultRowHeight="12.75" x14ac:dyDescent="0.2"/>
  <cols>
    <col min="1" max="1" width="44.285156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7.75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86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18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C9/12*11</f>
        <v>0</v>
      </c>
      <c r="H9" s="15">
        <f>E9+Oct!H9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C10/12*11</f>
        <v>0</v>
      </c>
      <c r="H10" s="15">
        <f>E10+Oct!H10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C11/12*11</f>
        <v>0</v>
      </c>
      <c r="H11" s="15">
        <f>E11+Oct!H11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1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C15/12*11</f>
        <v>0</v>
      </c>
      <c r="H15" s="15">
        <f>E15+Oct!H15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E16+Oct!H16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E18+Oct!H18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E19+Oct!H19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E20+Oct!H20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3.5" customHeight="1" thickBot="1" x14ac:dyDescent="0.25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3.75" hidden="1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C25/12*11</f>
        <v>0</v>
      </c>
      <c r="H25" s="107">
        <f>E25+Oct!H25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C27/12*11</f>
        <v>0</v>
      </c>
      <c r="H27" s="107">
        <f>E27+Oct!H27</f>
        <v>0</v>
      </c>
      <c r="I27" s="175">
        <f>H27-G27</f>
        <v>0</v>
      </c>
      <c r="N27" s="185"/>
    </row>
    <row r="28" spans="1:14" ht="0.7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30.7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C30/12*11</f>
        <v>0</v>
      </c>
      <c r="H30" s="84">
        <f>E30+Oct!H30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C31/12*11</f>
        <v>0</v>
      </c>
      <c r="H31" s="84">
        <f>E31+Oct!H31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3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C33/12*11</f>
        <v>0</v>
      </c>
      <c r="H33" s="100">
        <f>E33+Oct!H33</f>
        <v>0</v>
      </c>
      <c r="I33" s="101">
        <f>H33-G33</f>
        <v>0</v>
      </c>
    </row>
    <row r="34" spans="1:12" ht="0.7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C36/12*11</f>
        <v>0</v>
      </c>
      <c r="H36" s="15">
        <f>E36+Oct!H36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C37/12*11</f>
        <v>0</v>
      </c>
      <c r="H37" s="15">
        <f>E37+Oct!H37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E38+Oct!H38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E39+Oct!H39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E40+Oct!H40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E41+Oct!H41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E42+Oct!H42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E43+Oct!H43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E44+Oct!H44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E45+Oct!H45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E46+Oct!H46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E47+Oct!H47</f>
        <v>0</v>
      </c>
      <c r="I47" s="62">
        <f t="shared" si="11"/>
        <v>0</v>
      </c>
    </row>
    <row r="48" spans="1:12" ht="13.5" customHeight="1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3.75" hidden="1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C51/12*11</f>
        <v>0</v>
      </c>
      <c r="H51" s="15">
        <f>E51+Oct!H51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C52/12*11</f>
        <v>0</v>
      </c>
      <c r="H52" s="15">
        <f>E52+Oct!H52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C53/12*11</f>
        <v>0</v>
      </c>
      <c r="H53" s="15">
        <f>E53+Oct!H53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6.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1.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C58/12*11</f>
        <v>0</v>
      </c>
      <c r="H58" s="15">
        <f>E58+Oct!H58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E59+Oct!H59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E60+Oct!H60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E61+Oct!H61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E62+Oct!H62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E63+Oct!H63</f>
        <v>0</v>
      </c>
      <c r="I63" s="62">
        <f t="shared" si="18"/>
        <v>0</v>
      </c>
    </row>
    <row r="64" spans="1:12" ht="13.5" thickBot="1" x14ac:dyDescent="0.25">
      <c r="A64" s="18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6.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C65/12*11</f>
        <v>0</v>
      </c>
      <c r="H65" s="117">
        <f>E65+Oct!H65</f>
        <v>0</v>
      </c>
      <c r="I65" s="118">
        <f>H65-G65</f>
        <v>0</v>
      </c>
    </row>
    <row r="66" spans="1:10" ht="3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C67/12*11</f>
        <v>0</v>
      </c>
      <c r="H67" s="169">
        <f>E67+Oct!H67</f>
        <v>0</v>
      </c>
      <c r="I67" s="170">
        <f>H67-G67</f>
        <v>0</v>
      </c>
    </row>
    <row r="68" spans="1:10" ht="0.7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4.5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3.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8.25" customHeight="1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18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8" customHeight="1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6.7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8.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7.25" customHeight="1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8.7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D80:E80"/>
    <mergeCell ref="D81:E81"/>
    <mergeCell ref="D82:E82"/>
    <mergeCell ref="D93:E93"/>
    <mergeCell ref="D94:E94"/>
    <mergeCell ref="D83:E83"/>
    <mergeCell ref="D84:E84"/>
    <mergeCell ref="D85:E85"/>
    <mergeCell ref="D88:E88"/>
    <mergeCell ref="D89:E89"/>
    <mergeCell ref="D90:E90"/>
    <mergeCell ref="C135:E135"/>
    <mergeCell ref="A106:G107"/>
    <mergeCell ref="A126:C127"/>
    <mergeCell ref="D86:E86"/>
    <mergeCell ref="D91:E91"/>
    <mergeCell ref="F108:G108"/>
    <mergeCell ref="A128:I128"/>
    <mergeCell ref="H129:I129"/>
    <mergeCell ref="D95:E95"/>
    <mergeCell ref="D98:E98"/>
    <mergeCell ref="D92:E92"/>
    <mergeCell ref="B88:C88"/>
    <mergeCell ref="D96:E96"/>
    <mergeCell ref="D97:E97"/>
    <mergeCell ref="B89:C89"/>
    <mergeCell ref="D87:E87"/>
    <mergeCell ref="A1:I1"/>
    <mergeCell ref="C2:I2"/>
    <mergeCell ref="C3:D3"/>
    <mergeCell ref="G3:H3"/>
    <mergeCell ref="C4:D4"/>
    <mergeCell ref="A2:B2"/>
    <mergeCell ref="A3:B3"/>
    <mergeCell ref="A4:B4"/>
    <mergeCell ref="G4:H4"/>
    <mergeCell ref="C5:I5"/>
    <mergeCell ref="D6:F6"/>
    <mergeCell ref="A73:I73"/>
    <mergeCell ref="D78:E78"/>
    <mergeCell ref="D79:E79"/>
    <mergeCell ref="A76:I76"/>
    <mergeCell ref="H77:I77"/>
    <mergeCell ref="G6:I6"/>
    <mergeCell ref="A5:A7"/>
    <mergeCell ref="A71:G71"/>
    <mergeCell ref="A72:I72"/>
  </mergeCells>
  <phoneticPr fontId="16" type="noConversion"/>
  <conditionalFormatting sqref="F9:F11 I9:I11 F15:F22 I15:I22 F25 I25 F27 I27 F30:F33 I30:I33 F36:F47 I36:I47 F51:F53 I51:I53 F58:F63 I58:I63 F67 I67">
    <cfRule type="cellIs" dxfId="10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fitToHeight="0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44"/>
  <sheetViews>
    <sheetView view="pageLayout" zoomScaleNormal="100" workbookViewId="0">
      <selection activeCell="C2" sqref="C2:I2"/>
    </sheetView>
  </sheetViews>
  <sheetFormatPr defaultRowHeight="12.75" x14ac:dyDescent="0.2"/>
  <cols>
    <col min="1" max="1" width="44.285156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7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85</v>
      </c>
      <c r="D3" s="23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234"/>
      <c r="E5" s="234"/>
      <c r="F5" s="234"/>
      <c r="G5" s="234"/>
      <c r="H5" s="234"/>
      <c r="I5" s="235"/>
    </row>
    <row r="6" spans="1:12" ht="15" x14ac:dyDescent="0.25">
      <c r="A6" s="232"/>
      <c r="B6" s="52"/>
      <c r="C6" s="53"/>
      <c r="D6" s="194" t="s">
        <v>7</v>
      </c>
      <c r="E6" s="234"/>
      <c r="F6" s="235"/>
      <c r="G6" s="194" t="s">
        <v>8</v>
      </c>
      <c r="H6" s="234"/>
      <c r="I6" s="235"/>
    </row>
    <row r="7" spans="1:12" ht="17.25" customHeight="1" thickBot="1" x14ac:dyDescent="0.3">
      <c r="A7" s="233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C9/12*10</f>
        <v>0</v>
      </c>
      <c r="H9" s="15">
        <f>E9+Sep!H9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C10/12*10</f>
        <v>0</v>
      </c>
      <c r="H10" s="15">
        <f>E10+Sep!H10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C11/12*10</f>
        <v>0</v>
      </c>
      <c r="H11" s="15">
        <f>E11+Sep!H11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5.2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C15/12*10</f>
        <v>0</v>
      </c>
      <c r="H15" s="15">
        <f>E15+Sep!H15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E16+Sep!H16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E18+Sep!H18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E19+Sep!H19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E20+Sep!H20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0.75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C25/12*10</f>
        <v>0</v>
      </c>
      <c r="H25" s="107">
        <f>E25+Sep!H25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2.75" customHeight="1" thickBot="1" x14ac:dyDescent="0.25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C27/12*10</f>
        <v>0</v>
      </c>
      <c r="H27" s="107">
        <f>E27+Sep!H27</f>
        <v>0</v>
      </c>
      <c r="I27" s="175">
        <f>H27-G27</f>
        <v>0</v>
      </c>
      <c r="N27" s="185"/>
    </row>
    <row r="28" spans="1:14" ht="3.75" hidden="1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30.7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C30/12*10</f>
        <v>0</v>
      </c>
      <c r="H30" s="84">
        <f>E30+Sep!H30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C31/12*10</f>
        <v>0</v>
      </c>
      <c r="H31" s="84">
        <f>E31+Sep!H31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C33/12*10</f>
        <v>0</v>
      </c>
      <c r="H33" s="100">
        <f>E33+Sep!H33</f>
        <v>0</v>
      </c>
      <c r="I33" s="101">
        <f>H33-G33</f>
        <v>0</v>
      </c>
    </row>
    <row r="34" spans="1:12" ht="0.7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C36/12*10</f>
        <v>0</v>
      </c>
      <c r="H36" s="15">
        <f>E36+Sep!H36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C37/12*10</f>
        <v>0</v>
      </c>
      <c r="H37" s="15">
        <f>E37+Sep!H37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E38+Sep!H38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E39+Sep!H39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E40+Sep!H40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E41+Sep!H41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E42+Sep!H42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E43+Sep!H43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E44+Sep!H44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E45+Sep!H45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E46+Sep!H46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E47+Sep!H47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0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C51/12*10</f>
        <v>0</v>
      </c>
      <c r="H51" s="15">
        <f>E51+Sep!H51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C52/12*10</f>
        <v>0</v>
      </c>
      <c r="H52" s="15">
        <f>E52+Sep!H52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C53/12*10</f>
        <v>0</v>
      </c>
      <c r="H53" s="15">
        <f>E53+Sep!H53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5.7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3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C58/12*10</f>
        <v>0</v>
      </c>
      <c r="H58" s="15">
        <f>E58+Sep!H58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E59+Sep!H59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E60+Sep!H60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E61+Sep!H61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E62+Sep!H62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E63+Sep!H63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C65/12*10</f>
        <v>0</v>
      </c>
      <c r="H65" s="117">
        <f>E65+Sep!H65</f>
        <v>0</v>
      </c>
      <c r="I65" s="118">
        <f>H65-G65</f>
        <v>0</v>
      </c>
      <c r="J65" s="1" t="s">
        <v>5</v>
      </c>
    </row>
    <row r="66" spans="1:10" ht="1.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C67/12*10</f>
        <v>0</v>
      </c>
      <c r="H67" s="169">
        <f>E67+Sep!H67</f>
        <v>0</v>
      </c>
      <c r="I67" s="170">
        <f>H67-G67</f>
        <v>0</v>
      </c>
    </row>
    <row r="68" spans="1:10" ht="1.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5.25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4.2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22.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3.5" customHeight="1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8.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7.2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C135:E135"/>
    <mergeCell ref="A106:G107"/>
    <mergeCell ref="A126:C127"/>
    <mergeCell ref="B89:C89"/>
    <mergeCell ref="D98:E98"/>
    <mergeCell ref="F108:G108"/>
    <mergeCell ref="A128:I128"/>
    <mergeCell ref="D89:E89"/>
    <mergeCell ref="D90:E90"/>
    <mergeCell ref="D95:E95"/>
    <mergeCell ref="H129:I129"/>
    <mergeCell ref="A1:I1"/>
    <mergeCell ref="C2:I2"/>
    <mergeCell ref="C3:D3"/>
    <mergeCell ref="G3:H3"/>
    <mergeCell ref="A2:B2"/>
    <mergeCell ref="A3:B3"/>
    <mergeCell ref="C4:D4"/>
    <mergeCell ref="G4:H4"/>
    <mergeCell ref="A5:A7"/>
    <mergeCell ref="C5:I5"/>
    <mergeCell ref="D6:F6"/>
    <mergeCell ref="A4:B4"/>
    <mergeCell ref="G6:I6"/>
    <mergeCell ref="A71:G71"/>
    <mergeCell ref="A72:I72"/>
    <mergeCell ref="A76:I76"/>
    <mergeCell ref="H77:I77"/>
    <mergeCell ref="D78:E78"/>
    <mergeCell ref="A73:I73"/>
    <mergeCell ref="D79:E79"/>
    <mergeCell ref="D80:E80"/>
    <mergeCell ref="D81:E81"/>
    <mergeCell ref="D82:E82"/>
    <mergeCell ref="D94:E94"/>
    <mergeCell ref="D91:E91"/>
    <mergeCell ref="D92:E92"/>
    <mergeCell ref="D83:E83"/>
    <mergeCell ref="D84:E84"/>
    <mergeCell ref="D85:E85"/>
    <mergeCell ref="D86:E86"/>
    <mergeCell ref="B88:C88"/>
    <mergeCell ref="D87:E87"/>
    <mergeCell ref="D88:E88"/>
    <mergeCell ref="D96:E96"/>
    <mergeCell ref="D97:E97"/>
    <mergeCell ref="D93:E93"/>
  </mergeCells>
  <phoneticPr fontId="16" type="noConversion"/>
  <conditionalFormatting sqref="F9:F11 I9:I11 F15:F22 I15:I22 F25 I25 F27 I27 F30:F33 I30:I33 F36:F47 I36:I47 F51:F53 I51:I53 F58:F63 I58:I63 F67 I67">
    <cfRule type="cellIs" dxfId="9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fitToHeight="0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4"/>
  <sheetViews>
    <sheetView view="pageLayout" zoomScaleNormal="100" workbookViewId="0">
      <selection activeCell="C2" sqref="C2:I2"/>
    </sheetView>
  </sheetViews>
  <sheetFormatPr defaultRowHeight="12.75" x14ac:dyDescent="0.2"/>
  <cols>
    <col min="1" max="1" width="44.285156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7.75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84</v>
      </c>
      <c r="D3" s="23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37">
        <v>0</v>
      </c>
      <c r="D4" s="238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234"/>
      <c r="E5" s="234"/>
      <c r="F5" s="234"/>
      <c r="G5" s="234"/>
      <c r="H5" s="234"/>
      <c r="I5" s="235"/>
    </row>
    <row r="6" spans="1:12" ht="15" x14ac:dyDescent="0.25">
      <c r="A6" s="232"/>
      <c r="B6" s="52"/>
      <c r="C6" s="53"/>
      <c r="D6" s="194" t="s">
        <v>7</v>
      </c>
      <c r="E6" s="234"/>
      <c r="F6" s="235"/>
      <c r="G6" s="194" t="s">
        <v>8</v>
      </c>
      <c r="H6" s="234"/>
      <c r="I6" s="235"/>
    </row>
    <row r="7" spans="1:12" ht="18.75" customHeight="1" thickBot="1" x14ac:dyDescent="0.3">
      <c r="A7" s="233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C9/12*9</f>
        <v>0</v>
      </c>
      <c r="H9" s="15">
        <f>E9+Aug!H9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C10/12*9</f>
        <v>0</v>
      </c>
      <c r="H10" s="15">
        <f>E10+Aug!H10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C11/12*9</f>
        <v>0</v>
      </c>
      <c r="H11" s="15">
        <f>E11+Aug!H11</f>
        <v>0</v>
      </c>
      <c r="I11" s="62">
        <f>H11-G11</f>
        <v>0</v>
      </c>
    </row>
    <row r="12" spans="1:12" ht="15" thickBot="1" x14ac:dyDescent="0.25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7.5" hidden="1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C15/12*9</f>
        <v>0</v>
      </c>
      <c r="H15" s="15">
        <f>E15+Aug!H15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E16+Aug!H16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E18+Aug!H18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E19+Aug!H19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E20+Aug!H20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0.75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C25/12*9</f>
        <v>0</v>
      </c>
      <c r="H25" s="107">
        <f>E25+Aug!H25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C27/12*9</f>
        <v>0</v>
      </c>
      <c r="H27" s="107">
        <f>E27+Aug!H27</f>
        <v>0</v>
      </c>
      <c r="I27" s="175">
        <f>H27-G27</f>
        <v>0</v>
      </c>
      <c r="N27" s="185"/>
    </row>
    <row r="28" spans="1:14" ht="0.7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30.7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C30/12*9</f>
        <v>0</v>
      </c>
      <c r="H30" s="84">
        <f>E30+Aug!H30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C31/12*9</f>
        <v>0</v>
      </c>
      <c r="H31" s="84">
        <f>E31+Aug!H31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C33/12*9</f>
        <v>0</v>
      </c>
      <c r="H33" s="100">
        <f>E33+Aug!H33</f>
        <v>0</v>
      </c>
      <c r="I33" s="101">
        <f>H33-G33</f>
        <v>0</v>
      </c>
    </row>
    <row r="34" spans="1:12" ht="0.7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C36/12*9</f>
        <v>0</v>
      </c>
      <c r="H36" s="15">
        <f>E36+Aug!H36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C37/12*9</f>
        <v>0</v>
      </c>
      <c r="H37" s="15">
        <f>E37+Aug!H37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E38+Aug!H38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E39+Aug!H39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E40+Aug!H40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E41+Aug!H41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E42+Aug!H42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E43+Aug!H43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E44+Aug!H44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E45+Aug!H45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E46+Aug!H46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E47+Aug!H47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0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C51/12*9</f>
        <v>0</v>
      </c>
      <c r="H51" s="15">
        <f>E51+Aug!H51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C52/12*9</f>
        <v>0</v>
      </c>
      <c r="H52" s="15">
        <f>E52+Aug!H52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C53/12*9</f>
        <v>0</v>
      </c>
      <c r="H53" s="15">
        <f>E53+Aug!H53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8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0.7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C58/12*9</f>
        <v>0</v>
      </c>
      <c r="H58" s="15">
        <f>E58+Aug!H58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E59+Aug!H59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E60+Aug!H60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E61+Aug!H61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E62+Aug!H62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E63+Aug!H63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C65/12*9</f>
        <v>0</v>
      </c>
      <c r="H65" s="117">
        <f>E65+Aug!H65</f>
        <v>0</v>
      </c>
      <c r="I65" s="118">
        <f>H65-G65</f>
        <v>0</v>
      </c>
    </row>
    <row r="66" spans="1:10" ht="0.7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C67/12*9</f>
        <v>0</v>
      </c>
      <c r="H67" s="169">
        <f>E67+Aug!H67</f>
        <v>0</v>
      </c>
      <c r="I67" s="170">
        <f>H67-G67</f>
        <v>0</v>
      </c>
    </row>
    <row r="68" spans="1:10" ht="0.7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0.75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3.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31.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7.7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6.5" customHeight="1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7.2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D90:E90"/>
    <mergeCell ref="C135:E135"/>
    <mergeCell ref="A106:G107"/>
    <mergeCell ref="A126:C127"/>
    <mergeCell ref="D98:E98"/>
    <mergeCell ref="F108:G108"/>
    <mergeCell ref="A128:I128"/>
    <mergeCell ref="H129:I129"/>
    <mergeCell ref="D97:E97"/>
    <mergeCell ref="D96:E96"/>
    <mergeCell ref="D95:E95"/>
    <mergeCell ref="D91:E91"/>
    <mergeCell ref="D92:E92"/>
    <mergeCell ref="D93:E93"/>
    <mergeCell ref="D94:E94"/>
    <mergeCell ref="B89:C89"/>
    <mergeCell ref="A5:A7"/>
    <mergeCell ref="D86:E86"/>
    <mergeCell ref="D88:E88"/>
    <mergeCell ref="D89:E89"/>
    <mergeCell ref="C5:I5"/>
    <mergeCell ref="A71:G71"/>
    <mergeCell ref="A72:I72"/>
    <mergeCell ref="D79:E79"/>
    <mergeCell ref="D80:E80"/>
    <mergeCell ref="D6:F6"/>
    <mergeCell ref="A73:I73"/>
    <mergeCell ref="D85:E85"/>
    <mergeCell ref="G6:I6"/>
    <mergeCell ref="B88:C88"/>
    <mergeCell ref="A76:I76"/>
    <mergeCell ref="A2:B2"/>
    <mergeCell ref="A3:B3"/>
    <mergeCell ref="A4:B4"/>
    <mergeCell ref="A1:I1"/>
    <mergeCell ref="C2:I2"/>
    <mergeCell ref="C3:D3"/>
    <mergeCell ref="G3:H3"/>
    <mergeCell ref="G4:H4"/>
    <mergeCell ref="C4:D4"/>
    <mergeCell ref="H77:I77"/>
    <mergeCell ref="D78:E78"/>
    <mergeCell ref="D87:E87"/>
    <mergeCell ref="D84:E84"/>
    <mergeCell ref="D81:E81"/>
    <mergeCell ref="D82:E82"/>
    <mergeCell ref="D83:E83"/>
  </mergeCells>
  <phoneticPr fontId="16" type="noConversion"/>
  <conditionalFormatting sqref="F9:F11 I9:I11 F15:F22 I15:I22 F25 I25 F27 I27 F30:F33 I30:I33 F36:F47 I36:I47 F51:F53 I51:I53 F58:F63 I58:I63 F67 I67">
    <cfRule type="cellIs" dxfId="8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fitToHeight="0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44"/>
  <sheetViews>
    <sheetView view="pageLayout" zoomScaleNormal="100" workbookViewId="0">
      <selection activeCell="E9" sqref="E9"/>
    </sheetView>
  </sheetViews>
  <sheetFormatPr defaultRowHeight="12.75" x14ac:dyDescent="0.2"/>
  <cols>
    <col min="1" max="1" width="44.285156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1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83</v>
      </c>
      <c r="D3" s="23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234"/>
      <c r="E5" s="234"/>
      <c r="F5" s="234"/>
      <c r="G5" s="234"/>
      <c r="H5" s="234"/>
      <c r="I5" s="235"/>
    </row>
    <row r="6" spans="1:12" ht="15" x14ac:dyDescent="0.25">
      <c r="A6" s="232"/>
      <c r="B6" s="52"/>
      <c r="C6" s="53"/>
      <c r="D6" s="194" t="s">
        <v>7</v>
      </c>
      <c r="E6" s="234"/>
      <c r="F6" s="235"/>
      <c r="G6" s="194" t="s">
        <v>8</v>
      </c>
      <c r="H6" s="234"/>
      <c r="I6" s="235"/>
    </row>
    <row r="7" spans="1:12" ht="18" customHeight="1" thickBot="1" x14ac:dyDescent="0.3">
      <c r="A7" s="233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C9/12*8</f>
        <v>0</v>
      </c>
      <c r="H9" s="15">
        <f>E9+Jul!H9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C10/12*8</f>
        <v>0</v>
      </c>
      <c r="H10" s="15">
        <f>E10+Jul!H10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C11/12*8</f>
        <v>0</v>
      </c>
      <c r="H11" s="15">
        <f>E11+Jul!H11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183">
        <f t="shared" si="0"/>
        <v>0</v>
      </c>
    </row>
    <row r="13" spans="1:12" ht="0.7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C15/12*8</f>
        <v>0</v>
      </c>
      <c r="H15" s="15">
        <f>E15+Jul!H15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E16+Jul!H16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75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E18+Jul!H18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E19+Jul!H19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E20+Jul!H20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C17+C21</f>
        <v>0</v>
      </c>
      <c r="D22" s="107">
        <f t="shared" ref="D22:I22" si="7">D17+D21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0.75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C25/12*8</f>
        <v>0</v>
      </c>
      <c r="H25" s="107">
        <f>E25+Jul!H25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C27/12*8</f>
        <v>0</v>
      </c>
      <c r="H27" s="107">
        <f>E27+Jul!H27</f>
        <v>0</v>
      </c>
      <c r="I27" s="175">
        <f>H27-G27</f>
        <v>0</v>
      </c>
      <c r="N27" s="185"/>
    </row>
    <row r="28" spans="1:14" ht="0.7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7.7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C30/12*8</f>
        <v>0</v>
      </c>
      <c r="H30" s="84">
        <f>E30+Jul!H30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C31/12*8</f>
        <v>0</v>
      </c>
      <c r="H31" s="84">
        <f>E31+Jul!H31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C33/12*8</f>
        <v>0</v>
      </c>
      <c r="H33" s="100">
        <f>E33+Jul!H33</f>
        <v>0</v>
      </c>
      <c r="I33" s="101">
        <f>H33-G33</f>
        <v>0</v>
      </c>
    </row>
    <row r="34" spans="1:12" ht="9" hidden="1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C36/12*8</f>
        <v>0</v>
      </c>
      <c r="H36" s="15">
        <f>E36+Jul!H36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C37/12*8</f>
        <v>0</v>
      </c>
      <c r="H37" s="15">
        <f>E37+Jul!H37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E38+Jul!H38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E39+Jul!H39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E40+Jul!H40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E41+Jul!H41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E42+Jul!H42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E43+Jul!H43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E44+Jul!H44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E45+Jul!H45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E46+Jul!H46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E47+Jul!H47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0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C51/12*8</f>
        <v>0</v>
      </c>
      <c r="H51" s="15">
        <f>E51+Jul!H51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C52/12*8</f>
        <v>0</v>
      </c>
      <c r="H52" s="15">
        <f>E52+Jul!H52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C53/12*8</f>
        <v>0</v>
      </c>
      <c r="H53" s="15">
        <f>E53+Jul!H53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7.2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0.7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C58/12*8</f>
        <v>0</v>
      </c>
      <c r="H58" s="15">
        <f>E58+Jul!H58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E59+Jul!H59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E60+Jul!H60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E61+Jul!H61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E62+Jul!H62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E63+Jul!H63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5.7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C65/12*8</f>
        <v>0</v>
      </c>
      <c r="H65" s="117">
        <f>E65+Jul!H65</f>
        <v>0</v>
      </c>
      <c r="I65" s="118">
        <f>H65-G65</f>
        <v>0</v>
      </c>
    </row>
    <row r="66" spans="1:10" ht="3.7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C67/12*8</f>
        <v>0</v>
      </c>
      <c r="H67" s="169">
        <f>E67+Jul!H67</f>
        <v>0</v>
      </c>
      <c r="I67" s="170">
        <f>H67-G67</f>
        <v>0</v>
      </c>
    </row>
    <row r="68" spans="1:10" ht="8.2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6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4.2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30.7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30.7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8.7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9.75" customHeight="1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F108:G108"/>
    <mergeCell ref="A128:I128"/>
    <mergeCell ref="H129:I129"/>
    <mergeCell ref="C135:E135"/>
    <mergeCell ref="A106:G107"/>
    <mergeCell ref="A126:C127"/>
    <mergeCell ref="B88:C88"/>
    <mergeCell ref="D90:E90"/>
    <mergeCell ref="D91:E91"/>
    <mergeCell ref="B89:C89"/>
    <mergeCell ref="D98:E98"/>
    <mergeCell ref="D88:E88"/>
    <mergeCell ref="D92:E92"/>
    <mergeCell ref="D93:E93"/>
    <mergeCell ref="D96:E96"/>
    <mergeCell ref="D97:E97"/>
    <mergeCell ref="D95:E95"/>
    <mergeCell ref="D94:E94"/>
    <mergeCell ref="D89:E89"/>
    <mergeCell ref="D84:E84"/>
    <mergeCell ref="D85:E85"/>
    <mergeCell ref="D86:E86"/>
    <mergeCell ref="D87:E87"/>
    <mergeCell ref="D80:E80"/>
    <mergeCell ref="D81:E81"/>
    <mergeCell ref="D82:E82"/>
    <mergeCell ref="D83:E83"/>
    <mergeCell ref="A73:I73"/>
    <mergeCell ref="A76:I76"/>
    <mergeCell ref="H77:I77"/>
    <mergeCell ref="D78:E78"/>
    <mergeCell ref="D79:E79"/>
    <mergeCell ref="A1:I1"/>
    <mergeCell ref="C2:I2"/>
    <mergeCell ref="C3:D3"/>
    <mergeCell ref="G3:H3"/>
    <mergeCell ref="C4:D4"/>
    <mergeCell ref="G4:H4"/>
    <mergeCell ref="A71:G71"/>
    <mergeCell ref="A72:I72"/>
    <mergeCell ref="A5:A7"/>
    <mergeCell ref="A2:B2"/>
    <mergeCell ref="A3:B3"/>
    <mergeCell ref="A4:B4"/>
    <mergeCell ref="C5:I5"/>
    <mergeCell ref="D6:F6"/>
    <mergeCell ref="G6:I6"/>
  </mergeCells>
  <phoneticPr fontId="16" type="noConversion"/>
  <conditionalFormatting sqref="F9:F11 I9:I11 F15:F20 I15:I20 F22 I22 F25 I25 F27 I27 F30:F33 I30:I33 F36:F47 I36:I47 F51:F53 I51:I53 F58:F63 I58:I63 F67 I67">
    <cfRule type="cellIs" dxfId="7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1200" verticalDpi="1200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44"/>
  <sheetViews>
    <sheetView view="pageLayout" zoomScaleNormal="100" workbookViewId="0">
      <selection activeCell="E10" sqref="E10"/>
    </sheetView>
  </sheetViews>
  <sheetFormatPr defaultRowHeight="12.75" x14ac:dyDescent="0.2"/>
  <cols>
    <col min="1" max="1" width="44.285156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1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82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16.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5.75" customHeight="1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C9/12*7</f>
        <v>0</v>
      </c>
      <c r="H9" s="15">
        <f>E9+Jun!H9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C10/12*7</f>
        <v>0</v>
      </c>
      <c r="H10" s="15">
        <f>E10+Jun!H10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C11/12*7</f>
        <v>0</v>
      </c>
      <c r="H11" s="15">
        <f>E11+Jun!H11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7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C15/12*7</f>
        <v>0</v>
      </c>
      <c r="H15" s="15">
        <f>E15+Jun!H15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E16+Jun!H16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E18+Jun!H18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E19+Jun!H19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E20+Jun!H20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9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C25/12*7</f>
        <v>0</v>
      </c>
      <c r="H25" s="107">
        <f>E25+Jun!H25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C27/12*7</f>
        <v>0</v>
      </c>
      <c r="H27" s="107">
        <f>E27+Jun!H27</f>
        <v>0</v>
      </c>
      <c r="I27" s="175">
        <f>H27-G27</f>
        <v>0</v>
      </c>
      <c r="N27" s="185"/>
    </row>
    <row r="28" spans="1:14" ht="0.7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8.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C30/12*7</f>
        <v>0</v>
      </c>
      <c r="H30" s="84">
        <f>E30+Jun!H30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C31/12*7</f>
        <v>0</v>
      </c>
      <c r="H31" s="84">
        <f>E31+Jun!H31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C33/12*7</f>
        <v>0</v>
      </c>
      <c r="H33" s="100">
        <f>E33+Jun!H33</f>
        <v>0</v>
      </c>
      <c r="I33" s="101">
        <f>H33-G33</f>
        <v>0</v>
      </c>
    </row>
    <row r="34" spans="1:12" ht="0.7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C36/12*7</f>
        <v>0</v>
      </c>
      <c r="H36" s="15">
        <f>E36+Jun!H36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C37/12*7</f>
        <v>0</v>
      </c>
      <c r="H37" s="15">
        <f>E37+Jun!H37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E38+Jun!H38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E39+Jun!H39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E40+Jun!H40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E41+Jun!H41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E42+Jun!H42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E43+Jun!H43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E44+Jun!H44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E45+Jun!H45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E46+Jun!H46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E47+Jun!H47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0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C51/12*7</f>
        <v>0</v>
      </c>
      <c r="H51" s="15">
        <f>E51+Jun!H51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C52/12*7</f>
        <v>0</v>
      </c>
      <c r="H52" s="15">
        <f>E52+Jun!H52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C53/12*7</f>
        <v>0</v>
      </c>
      <c r="H53" s="15">
        <f>E53+Jun!H53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5.7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0.7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C58/12*7</f>
        <v>0</v>
      </c>
      <c r="H58" s="15">
        <f>E58+Jun!H58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E59+Jun!H59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E60+Jun!H60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E61+Jun!H61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E62+Jun!H62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E63+Jun!H63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C65/12*7</f>
        <v>0</v>
      </c>
      <c r="H65" s="117">
        <f>E65+Jun!H65</f>
        <v>0</v>
      </c>
      <c r="I65" s="118">
        <f>H65-G65</f>
        <v>0</v>
      </c>
    </row>
    <row r="66" spans="1:10" ht="4.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C67/12*7</f>
        <v>0</v>
      </c>
      <c r="H67" s="169">
        <f>E67+Jun!H67</f>
        <v>0</v>
      </c>
      <c r="I67" s="170">
        <f>H67-G67</f>
        <v>0</v>
      </c>
    </row>
    <row r="68" spans="1:10" ht="0.7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4.5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/>
      <c r="B72" s="189"/>
      <c r="C72" s="189"/>
      <c r="D72" s="189"/>
      <c r="E72" s="189"/>
      <c r="F72" s="189"/>
      <c r="G72" s="189"/>
      <c r="H72" s="189"/>
      <c r="I72" s="189"/>
    </row>
    <row r="73" spans="1:10" ht="1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27.7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15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5.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3.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7.25" customHeight="1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3.5" customHeight="1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22.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D80:E80"/>
    <mergeCell ref="D81:E81"/>
    <mergeCell ref="D82:E82"/>
    <mergeCell ref="D93:E93"/>
    <mergeCell ref="D94:E94"/>
    <mergeCell ref="D83:E83"/>
    <mergeCell ref="D84:E84"/>
    <mergeCell ref="D85:E85"/>
    <mergeCell ref="D88:E88"/>
    <mergeCell ref="D89:E89"/>
    <mergeCell ref="D90:E90"/>
    <mergeCell ref="C135:E135"/>
    <mergeCell ref="A106:G107"/>
    <mergeCell ref="A126:C127"/>
    <mergeCell ref="D86:E86"/>
    <mergeCell ref="D91:E91"/>
    <mergeCell ref="F108:G108"/>
    <mergeCell ref="A128:I128"/>
    <mergeCell ref="H129:I129"/>
    <mergeCell ref="D95:E95"/>
    <mergeCell ref="D98:E98"/>
    <mergeCell ref="D92:E92"/>
    <mergeCell ref="B88:C88"/>
    <mergeCell ref="D96:E96"/>
    <mergeCell ref="D97:E97"/>
    <mergeCell ref="B89:C89"/>
    <mergeCell ref="D87:E87"/>
    <mergeCell ref="A1:I1"/>
    <mergeCell ref="C2:I2"/>
    <mergeCell ref="C3:D3"/>
    <mergeCell ref="G3:H3"/>
    <mergeCell ref="C4:D4"/>
    <mergeCell ref="A2:B2"/>
    <mergeCell ref="A3:B3"/>
    <mergeCell ref="A4:B4"/>
    <mergeCell ref="G4:H4"/>
    <mergeCell ref="C5:I5"/>
    <mergeCell ref="D6:F6"/>
    <mergeCell ref="A73:I73"/>
    <mergeCell ref="D78:E78"/>
    <mergeCell ref="D79:E79"/>
    <mergeCell ref="A76:I76"/>
    <mergeCell ref="H77:I77"/>
    <mergeCell ref="G6:I6"/>
    <mergeCell ref="A5:A7"/>
    <mergeCell ref="A71:G71"/>
    <mergeCell ref="A72:I72"/>
  </mergeCells>
  <phoneticPr fontId="16" type="noConversion"/>
  <conditionalFormatting sqref="F9:F11 I9:I11 F15:F22 I15:I22 F25 I25 F27 I27 F30:F33 I30:I33 F36:F47 I36:I47 F51:F53 I51:I53 F58:F63 I58:I63 F67 I67">
    <cfRule type="cellIs" dxfId="6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1200" verticalDpi="1200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44"/>
  <sheetViews>
    <sheetView showWhiteSpace="0" view="pageLayout" zoomScaleNormal="100" workbookViewId="0">
      <selection activeCell="E11" sqref="E11"/>
    </sheetView>
  </sheetViews>
  <sheetFormatPr defaultRowHeight="12.75" x14ac:dyDescent="0.2"/>
  <cols>
    <col min="1" max="1" width="44.425781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1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81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18.7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C9/12*6</f>
        <v>0</v>
      </c>
      <c r="H9" s="15">
        <f>E9+May!H9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C10/12*6</f>
        <v>0</v>
      </c>
      <c r="H10" s="15">
        <f>E10+May!H10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C11/12*6</f>
        <v>0</v>
      </c>
      <c r="H11" s="15">
        <f>E11+May!H11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7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  <c r="L13" s="1" t="s">
        <v>5</v>
      </c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>C15/12*6</f>
        <v>0</v>
      </c>
      <c r="H15" s="15">
        <f>E15+May!H15</f>
        <v>0</v>
      </c>
      <c r="I15" s="62">
        <f t="shared" ref="I15:I20" si="3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>C16/12*6</f>
        <v>0</v>
      </c>
      <c r="H16" s="15">
        <f>E16+May!H16</f>
        <v>0</v>
      </c>
      <c r="I16" s="62">
        <f t="shared" si="3"/>
        <v>0</v>
      </c>
      <c r="L16" s="1" t="s">
        <v>5</v>
      </c>
    </row>
    <row r="17" spans="1:14" s="187" customFormat="1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4">SUM(D15:D16)</f>
        <v>0</v>
      </c>
      <c r="E17" s="107">
        <f t="shared" si="4"/>
        <v>0</v>
      </c>
      <c r="F17" s="107">
        <f t="shared" si="4"/>
        <v>0</v>
      </c>
      <c r="G17" s="107">
        <f t="shared" si="4"/>
        <v>0</v>
      </c>
      <c r="H17" s="107">
        <f t="shared" si="4"/>
        <v>0</v>
      </c>
      <c r="I17" s="107">
        <f t="shared" si="4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>C18/12*6</f>
        <v>0</v>
      </c>
      <c r="H18" s="15">
        <f>E18+May!H18</f>
        <v>0</v>
      </c>
      <c r="I18" s="62">
        <f t="shared" si="3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>C19/12*6</f>
        <v>0</v>
      </c>
      <c r="H19" s="15">
        <f>E19+May!H19</f>
        <v>0</v>
      </c>
      <c r="I19" s="62">
        <f t="shared" si="3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>C20/12*6</f>
        <v>0</v>
      </c>
      <c r="H20" s="15">
        <f>E20+May!H20</f>
        <v>0</v>
      </c>
      <c r="I20" s="62">
        <f t="shared" si="3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5">SUM(D18:D20)</f>
        <v>0</v>
      </c>
      <c r="E21" s="107">
        <f t="shared" si="5"/>
        <v>0</v>
      </c>
      <c r="F21" s="107">
        <f t="shared" si="5"/>
        <v>0</v>
      </c>
      <c r="G21" s="107">
        <f t="shared" si="5"/>
        <v>0</v>
      </c>
      <c r="H21" s="107">
        <f t="shared" si="5"/>
        <v>0</v>
      </c>
      <c r="I21" s="107">
        <f t="shared" si="5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6">D21+D17</f>
        <v>0</v>
      </c>
      <c r="E22" s="107">
        <f t="shared" si="6"/>
        <v>0</v>
      </c>
      <c r="F22" s="107">
        <f t="shared" si="6"/>
        <v>0</v>
      </c>
      <c r="G22" s="107">
        <f t="shared" si="6"/>
        <v>0</v>
      </c>
      <c r="H22" s="107">
        <f t="shared" si="6"/>
        <v>0</v>
      </c>
      <c r="I22" s="107">
        <f t="shared" si="6"/>
        <v>0</v>
      </c>
    </row>
    <row r="23" spans="1:14" ht="9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C25/12*6</f>
        <v>0</v>
      </c>
      <c r="H25" s="107">
        <f>E25+May!H25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C27/12*6</f>
        <v>0</v>
      </c>
      <c r="H27" s="107">
        <f>E27+May!H27</f>
        <v>0</v>
      </c>
      <c r="I27" s="175">
        <f>H27-G27</f>
        <v>0</v>
      </c>
      <c r="N27" s="185"/>
    </row>
    <row r="28" spans="1:14" ht="1.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7.7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C30/12*6</f>
        <v>0</v>
      </c>
      <c r="H30" s="84">
        <f>E30+May!H30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C31/12*6</f>
        <v>0</v>
      </c>
      <c r="H31" s="84">
        <f>E31+May!H31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C33/12*6</f>
        <v>0</v>
      </c>
      <c r="H33" s="100">
        <f>E33+May!H33</f>
        <v>0</v>
      </c>
      <c r="I33" s="101">
        <f>H33-G33</f>
        <v>0</v>
      </c>
    </row>
    <row r="34" spans="1:12" ht="9" hidden="1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C36/12*6</f>
        <v>0</v>
      </c>
      <c r="H36" s="15">
        <f>E36+May!H36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7">C37/12</f>
        <v>0</v>
      </c>
      <c r="E37" s="8">
        <v>0</v>
      </c>
      <c r="F37" s="15">
        <f t="shared" ref="F37:F47" si="8">E37-D37</f>
        <v>0</v>
      </c>
      <c r="G37" s="15">
        <f t="shared" ref="G37:G47" si="9">C37/12*6</f>
        <v>0</v>
      </c>
      <c r="H37" s="15">
        <f>E37+May!H37</f>
        <v>0</v>
      </c>
      <c r="I37" s="62">
        <f t="shared" ref="I37:I47" si="10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7"/>
        <v>0</v>
      </c>
      <c r="E38" s="8">
        <v>0</v>
      </c>
      <c r="F38" s="15">
        <f t="shared" si="8"/>
        <v>0</v>
      </c>
      <c r="G38" s="15">
        <f t="shared" si="9"/>
        <v>0</v>
      </c>
      <c r="H38" s="15">
        <f>E38+May!H38</f>
        <v>0</v>
      </c>
      <c r="I38" s="62">
        <f t="shared" si="10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7"/>
        <v>0</v>
      </c>
      <c r="E39" s="8">
        <v>0</v>
      </c>
      <c r="F39" s="15">
        <f t="shared" si="8"/>
        <v>0</v>
      </c>
      <c r="G39" s="15">
        <f t="shared" si="9"/>
        <v>0</v>
      </c>
      <c r="H39" s="15">
        <f>E39+May!H39</f>
        <v>0</v>
      </c>
      <c r="I39" s="62">
        <f t="shared" si="10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7"/>
        <v>0</v>
      </c>
      <c r="E40" s="8">
        <v>0</v>
      </c>
      <c r="F40" s="15">
        <f t="shared" si="8"/>
        <v>0</v>
      </c>
      <c r="G40" s="15">
        <f t="shared" si="9"/>
        <v>0</v>
      </c>
      <c r="H40" s="15">
        <f>E40+May!H40</f>
        <v>0</v>
      </c>
      <c r="I40" s="62">
        <f t="shared" si="10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7"/>
        <v>0</v>
      </c>
      <c r="E41" s="8">
        <v>0</v>
      </c>
      <c r="F41" s="15">
        <f t="shared" si="8"/>
        <v>0</v>
      </c>
      <c r="G41" s="15">
        <f t="shared" si="9"/>
        <v>0</v>
      </c>
      <c r="H41" s="15">
        <f>E41+May!H41</f>
        <v>0</v>
      </c>
      <c r="I41" s="62">
        <f t="shared" si="10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7"/>
        <v>0</v>
      </c>
      <c r="E42" s="8">
        <v>0</v>
      </c>
      <c r="F42" s="15">
        <f t="shared" si="8"/>
        <v>0</v>
      </c>
      <c r="G42" s="15">
        <f t="shared" si="9"/>
        <v>0</v>
      </c>
      <c r="H42" s="15">
        <f>E42+May!H42</f>
        <v>0</v>
      </c>
      <c r="I42" s="62">
        <f t="shared" si="10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7"/>
        <v>0</v>
      </c>
      <c r="E43" s="8">
        <v>0</v>
      </c>
      <c r="F43" s="15">
        <f t="shared" si="8"/>
        <v>0</v>
      </c>
      <c r="G43" s="15">
        <f t="shared" si="9"/>
        <v>0</v>
      </c>
      <c r="H43" s="15">
        <f>E43+May!H43</f>
        <v>0</v>
      </c>
      <c r="I43" s="62">
        <f t="shared" si="10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7"/>
        <v>0</v>
      </c>
      <c r="E44" s="8">
        <v>0</v>
      </c>
      <c r="F44" s="15">
        <f t="shared" si="8"/>
        <v>0</v>
      </c>
      <c r="G44" s="15">
        <f t="shared" si="9"/>
        <v>0</v>
      </c>
      <c r="H44" s="15">
        <f>E44+May!H44</f>
        <v>0</v>
      </c>
      <c r="I44" s="62">
        <f t="shared" si="10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7"/>
        <v>0</v>
      </c>
      <c r="E45" s="8">
        <v>0</v>
      </c>
      <c r="F45" s="15">
        <f t="shared" si="8"/>
        <v>0</v>
      </c>
      <c r="G45" s="15">
        <f t="shared" si="9"/>
        <v>0</v>
      </c>
      <c r="H45" s="15">
        <f>E45+May!H45</f>
        <v>0</v>
      </c>
      <c r="I45" s="62">
        <f t="shared" si="10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7"/>
        <v>0</v>
      </c>
      <c r="E46" s="8">
        <v>0</v>
      </c>
      <c r="F46" s="15">
        <f t="shared" si="8"/>
        <v>0</v>
      </c>
      <c r="G46" s="15">
        <f t="shared" si="9"/>
        <v>0</v>
      </c>
      <c r="H46" s="15">
        <f>E46+May!H46</f>
        <v>0</v>
      </c>
      <c r="I46" s="62">
        <f t="shared" si="10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7"/>
        <v>0</v>
      </c>
      <c r="E47" s="8">
        <v>0</v>
      </c>
      <c r="F47" s="15">
        <f t="shared" si="8"/>
        <v>0</v>
      </c>
      <c r="G47" s="15">
        <f t="shared" si="9"/>
        <v>0</v>
      </c>
      <c r="H47" s="15">
        <f>E47+May!H47</f>
        <v>0</v>
      </c>
      <c r="I47" s="62">
        <f t="shared" si="10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1">SUM(D36:D47)</f>
        <v>0</v>
      </c>
      <c r="E48" s="107">
        <f t="shared" si="11"/>
        <v>0</v>
      </c>
      <c r="F48" s="107">
        <f t="shared" si="11"/>
        <v>0</v>
      </c>
      <c r="G48" s="107">
        <f t="shared" si="11"/>
        <v>0</v>
      </c>
      <c r="H48" s="107">
        <f t="shared" si="11"/>
        <v>0</v>
      </c>
      <c r="I48" s="107">
        <f t="shared" si="11"/>
        <v>0</v>
      </c>
    </row>
    <row r="49" spans="1:12" s="44" customFormat="1" ht="0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C51/12*6</f>
        <v>0</v>
      </c>
      <c r="H51" s="15">
        <f>E51+May!H51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C52/12*6</f>
        <v>0</v>
      </c>
      <c r="H52" s="15">
        <f>E52+May!H52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C53/12*6</f>
        <v>0</v>
      </c>
      <c r="H53" s="15">
        <f>E53+May!H53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2">SUM(D51:D53)</f>
        <v>0</v>
      </c>
      <c r="E54" s="65">
        <f t="shared" si="12"/>
        <v>0</v>
      </c>
      <c r="F54" s="65">
        <f t="shared" si="12"/>
        <v>0</v>
      </c>
      <c r="G54" s="65">
        <f t="shared" si="12"/>
        <v>0</v>
      </c>
      <c r="H54" s="65">
        <f t="shared" si="12"/>
        <v>0</v>
      </c>
      <c r="I54" s="65">
        <f t="shared" si="12"/>
        <v>0</v>
      </c>
      <c r="K54" s="1" t="s">
        <v>5</v>
      </c>
    </row>
    <row r="55" spans="1:12" s="44" customFormat="1" ht="15.7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3">D54+D48+D31+D30</f>
        <v>0</v>
      </c>
      <c r="E55" s="65">
        <f t="shared" si="13"/>
        <v>0</v>
      </c>
      <c r="F55" s="65">
        <f t="shared" si="13"/>
        <v>0</v>
      </c>
      <c r="G55" s="65">
        <f t="shared" si="13"/>
        <v>0</v>
      </c>
      <c r="H55" s="65">
        <f t="shared" si="13"/>
        <v>0</v>
      </c>
      <c r="I55" s="65">
        <f t="shared" si="13"/>
        <v>0</v>
      </c>
    </row>
    <row r="56" spans="1:12" ht="0.7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4">C58/12</f>
        <v>0</v>
      </c>
      <c r="E58" s="8">
        <v>0</v>
      </c>
      <c r="F58" s="15">
        <f t="shared" ref="F58:F63" si="15">E58-D58</f>
        <v>0</v>
      </c>
      <c r="G58" s="15">
        <f t="shared" ref="G58:G63" si="16">C58/12*6</f>
        <v>0</v>
      </c>
      <c r="H58" s="15">
        <f>E58+May!H58</f>
        <v>0</v>
      </c>
      <c r="I58" s="62">
        <f t="shared" ref="I58:I63" si="17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4"/>
        <v>0</v>
      </c>
      <c r="E59" s="8">
        <v>0</v>
      </c>
      <c r="F59" s="15">
        <f t="shared" si="15"/>
        <v>0</v>
      </c>
      <c r="G59" s="15">
        <f t="shared" si="16"/>
        <v>0</v>
      </c>
      <c r="H59" s="15">
        <f>E59+May!H59</f>
        <v>0</v>
      </c>
      <c r="I59" s="62">
        <f t="shared" si="17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4"/>
        <v>0</v>
      </c>
      <c r="E60" s="8">
        <v>0</v>
      </c>
      <c r="F60" s="15">
        <f t="shared" si="15"/>
        <v>0</v>
      </c>
      <c r="G60" s="15">
        <f t="shared" si="16"/>
        <v>0</v>
      </c>
      <c r="H60" s="15">
        <f>E60+May!H60</f>
        <v>0</v>
      </c>
      <c r="I60" s="62">
        <f t="shared" si="17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4"/>
        <v>0</v>
      </c>
      <c r="E61" s="8">
        <v>0</v>
      </c>
      <c r="F61" s="15">
        <f t="shared" si="15"/>
        <v>0</v>
      </c>
      <c r="G61" s="15">
        <f t="shared" si="16"/>
        <v>0</v>
      </c>
      <c r="H61" s="15">
        <f>E61+May!H61</f>
        <v>0</v>
      </c>
      <c r="I61" s="62">
        <f t="shared" si="17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4"/>
        <v>0</v>
      </c>
      <c r="E62" s="8">
        <v>0</v>
      </c>
      <c r="F62" s="15">
        <f t="shared" si="15"/>
        <v>0</v>
      </c>
      <c r="G62" s="15">
        <f t="shared" si="16"/>
        <v>0</v>
      </c>
      <c r="H62" s="15">
        <f>E62+May!H62</f>
        <v>0</v>
      </c>
      <c r="I62" s="62">
        <f t="shared" si="17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4"/>
        <v>0</v>
      </c>
      <c r="E63" s="8">
        <v>0</v>
      </c>
      <c r="F63" s="15">
        <f t="shared" si="15"/>
        <v>0</v>
      </c>
      <c r="G63" s="15">
        <f t="shared" si="16"/>
        <v>0</v>
      </c>
      <c r="H63" s="15">
        <f>E63+May!H63</f>
        <v>0</v>
      </c>
      <c r="I63" s="62">
        <f t="shared" si="17"/>
        <v>0</v>
      </c>
    </row>
    <row r="64" spans="1:12" ht="13.5" thickBot="1" x14ac:dyDescent="0.25">
      <c r="A64" s="182" t="s">
        <v>123</v>
      </c>
      <c r="B64" s="61"/>
      <c r="C64" s="65">
        <f>SUM(C58:C63)</f>
        <v>0</v>
      </c>
      <c r="D64" s="65">
        <f t="shared" ref="D64:I64" si="18">SUM(D58:D63)</f>
        <v>0</v>
      </c>
      <c r="E64" s="65">
        <f t="shared" si="18"/>
        <v>0</v>
      </c>
      <c r="F64" s="65">
        <f t="shared" si="18"/>
        <v>0</v>
      </c>
      <c r="G64" s="65">
        <f t="shared" si="18"/>
        <v>0</v>
      </c>
      <c r="H64" s="65">
        <f t="shared" si="18"/>
        <v>0</v>
      </c>
      <c r="I64" s="65">
        <f t="shared" si="18"/>
        <v>0</v>
      </c>
    </row>
    <row r="65" spans="1:10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C65/12*6</f>
        <v>0</v>
      </c>
      <c r="H65" s="117">
        <f>E65+May!H65</f>
        <v>0</v>
      </c>
      <c r="I65" s="118">
        <f>H65-G65</f>
        <v>0</v>
      </c>
    </row>
    <row r="66" spans="1:10" ht="2.2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C67/12*6</f>
        <v>0</v>
      </c>
      <c r="H67" s="169">
        <f>E67+May!H67</f>
        <v>0</v>
      </c>
      <c r="I67" s="170">
        <f>H67-G67</f>
        <v>0</v>
      </c>
    </row>
    <row r="68" spans="1:10" ht="4.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7.5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19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19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19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19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19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19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19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30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9" customHeight="1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7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8.75" customHeight="1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8.7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5.75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F108:G108"/>
    <mergeCell ref="A128:I128"/>
    <mergeCell ref="H129:I129"/>
    <mergeCell ref="C135:E135"/>
    <mergeCell ref="A106:G107"/>
    <mergeCell ref="A126:C127"/>
    <mergeCell ref="B88:C88"/>
    <mergeCell ref="D90:E90"/>
    <mergeCell ref="D91:E91"/>
    <mergeCell ref="B89:C89"/>
    <mergeCell ref="D98:E98"/>
    <mergeCell ref="D88:E88"/>
    <mergeCell ref="D92:E92"/>
    <mergeCell ref="D93:E93"/>
    <mergeCell ref="D96:E96"/>
    <mergeCell ref="D97:E97"/>
    <mergeCell ref="D95:E95"/>
    <mergeCell ref="D94:E94"/>
    <mergeCell ref="D89:E89"/>
    <mergeCell ref="D84:E84"/>
    <mergeCell ref="D85:E85"/>
    <mergeCell ref="D86:E86"/>
    <mergeCell ref="D87:E87"/>
    <mergeCell ref="D80:E80"/>
    <mergeCell ref="D81:E81"/>
    <mergeCell ref="D82:E82"/>
    <mergeCell ref="D83:E83"/>
    <mergeCell ref="A73:I73"/>
    <mergeCell ref="A76:I76"/>
    <mergeCell ref="H77:I77"/>
    <mergeCell ref="D78:E78"/>
    <mergeCell ref="D79:E79"/>
    <mergeCell ref="A1:I1"/>
    <mergeCell ref="C2:I2"/>
    <mergeCell ref="C3:D3"/>
    <mergeCell ref="G3:H3"/>
    <mergeCell ref="C4:D4"/>
    <mergeCell ref="G4:H4"/>
    <mergeCell ref="A71:G71"/>
    <mergeCell ref="A72:I72"/>
    <mergeCell ref="A5:A7"/>
    <mergeCell ref="A2:B2"/>
    <mergeCell ref="A3:B3"/>
    <mergeCell ref="A4:B4"/>
    <mergeCell ref="C5:I5"/>
    <mergeCell ref="D6:F6"/>
    <mergeCell ref="G6:I6"/>
  </mergeCells>
  <phoneticPr fontId="16" type="noConversion"/>
  <conditionalFormatting sqref="F9:F11 I9:I11 F15:F22 I15:I22 F25 I25 F27 I27 F30:F33 I30:I33 F36:F47 I36:I47 F51:F53 I51:I53 F55 I55 F58:F63 I58:I63 F67 I67">
    <cfRule type="cellIs" dxfId="5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144"/>
  <sheetViews>
    <sheetView view="pageLayout" zoomScaleNormal="100" workbookViewId="0">
      <selection activeCell="E10" sqref="E10"/>
    </sheetView>
  </sheetViews>
  <sheetFormatPr defaultRowHeight="12.75" x14ac:dyDescent="0.2"/>
  <cols>
    <col min="1" max="1" width="44.425781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0.25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80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18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C9/12*5</f>
        <v>0</v>
      </c>
      <c r="H9" s="15">
        <f>E9+Apr!H9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C10/12*5</f>
        <v>0</v>
      </c>
      <c r="H10" s="15">
        <f>E10+Apr!H10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C11/12*5</f>
        <v>0</v>
      </c>
      <c r="H11" s="15">
        <f>E11+Apr!H11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7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C15/12*5</f>
        <v>0</v>
      </c>
      <c r="H15" s="15">
        <f>E15+Apr!H15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E16+Apr!H16</f>
        <v>0</v>
      </c>
      <c r="I16" s="62">
        <f t="shared" si="4"/>
        <v>0</v>
      </c>
      <c r="L16" s="1" t="s">
        <v>5</v>
      </c>
    </row>
    <row r="17" spans="1:14" s="187" customFormat="1" ht="14.25" x14ac:dyDescent="0.2">
      <c r="A17" s="181" t="s">
        <v>121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E18+Apr!H18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E19+Apr!H19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E20+Apr!H20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71">
        <f>C21+C17</f>
        <v>0</v>
      </c>
      <c r="D22" s="171">
        <f t="shared" ref="D22:I22" si="7">D21+D17</f>
        <v>0</v>
      </c>
      <c r="E22" s="171">
        <f t="shared" si="7"/>
        <v>0</v>
      </c>
      <c r="F22" s="171">
        <f t="shared" si="7"/>
        <v>0</v>
      </c>
      <c r="G22" s="171">
        <f t="shared" si="7"/>
        <v>0</v>
      </c>
      <c r="H22" s="171">
        <f t="shared" si="7"/>
        <v>0</v>
      </c>
      <c r="I22" s="171">
        <f t="shared" si="7"/>
        <v>0</v>
      </c>
    </row>
    <row r="23" spans="1:14" ht="1.5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C25/12*5</f>
        <v>0</v>
      </c>
      <c r="H25" s="107">
        <f>E25+Apr!H25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C27/12*5</f>
        <v>0</v>
      </c>
      <c r="H27" s="107">
        <f>E27+Apr!H27</f>
        <v>0</v>
      </c>
      <c r="I27" s="175">
        <f>H27-G27</f>
        <v>0</v>
      </c>
      <c r="N27" s="185"/>
    </row>
    <row r="28" spans="1:14" ht="3.7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7.7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C30/12*5</f>
        <v>0</v>
      </c>
      <c r="H30" s="84">
        <f>E30+Apr!H30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C31/12*5</f>
        <v>0</v>
      </c>
      <c r="H31" s="84">
        <f>E31+Apr!H31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C33/12*5</f>
        <v>0</v>
      </c>
      <c r="H33" s="100">
        <f>E33+Apr!H33</f>
        <v>0</v>
      </c>
      <c r="I33" s="101">
        <f>H33-G33</f>
        <v>0</v>
      </c>
    </row>
    <row r="34" spans="1:12" ht="9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C36/12*5</f>
        <v>0</v>
      </c>
      <c r="H36" s="15">
        <f>E36+Apr!H36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C37/12*5</f>
        <v>0</v>
      </c>
      <c r="H37" s="15">
        <f>E37+Apr!H37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E38+Apr!H38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E39+Apr!H39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E40+Apr!H40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E41+Apr!H41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E42+Apr!H42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E43+Apr!H43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E44+Apr!H44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E45+Apr!H45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E46+Apr!H46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E47+Apr!H47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0.7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C51/12*5</f>
        <v>0</v>
      </c>
      <c r="H51" s="15">
        <f>E51+Apr!H51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C52/12*5</f>
        <v>0</v>
      </c>
      <c r="H52" s="15">
        <f>E52+Apr!H52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C53/12*5</f>
        <v>0</v>
      </c>
      <c r="H53" s="15">
        <f>E53+Apr!H53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4.2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2.25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C58/12*5</f>
        <v>0</v>
      </c>
      <c r="H58" s="15">
        <f>E58+Apr!H58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E59+Apr!H59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E60+Apr!H60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E61+Apr!H61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E62+Apr!H62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E63+Apr!H63</f>
        <v>0</v>
      </c>
      <c r="I63" s="62">
        <f t="shared" si="18"/>
        <v>0</v>
      </c>
    </row>
    <row r="64" spans="1:12" ht="13.5" thickBot="1" x14ac:dyDescent="0.25">
      <c r="A64" s="114" t="s">
        <v>124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C65/12*5</f>
        <v>0</v>
      </c>
      <c r="H65" s="117">
        <f>E65+Apr!H65</f>
        <v>0</v>
      </c>
      <c r="I65" s="118">
        <f>H65-G65</f>
        <v>0</v>
      </c>
    </row>
    <row r="66" spans="1:10" ht="2.2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C67/12*5</f>
        <v>0</v>
      </c>
      <c r="H67" s="169">
        <f>E67+Apr!H67</f>
        <v>0</v>
      </c>
      <c r="I67" s="170">
        <f>H67-G67</f>
        <v>0</v>
      </c>
    </row>
    <row r="68" spans="1:10" ht="0.75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0.75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13.5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8.75" customHeight="1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24.7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7.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30.7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.7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8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2" customHeight="1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F108:G108"/>
    <mergeCell ref="A128:I128"/>
    <mergeCell ref="H129:I129"/>
    <mergeCell ref="C135:E135"/>
    <mergeCell ref="A106:G107"/>
    <mergeCell ref="A126:C127"/>
    <mergeCell ref="D86:E86"/>
    <mergeCell ref="D91:E91"/>
    <mergeCell ref="D78:E78"/>
    <mergeCell ref="D79:E79"/>
    <mergeCell ref="D80:E80"/>
    <mergeCell ref="D81:E81"/>
    <mergeCell ref="D82:E82"/>
    <mergeCell ref="D83:E83"/>
    <mergeCell ref="D84:E84"/>
    <mergeCell ref="D85:E85"/>
    <mergeCell ref="D87:E87"/>
    <mergeCell ref="D88:E88"/>
    <mergeCell ref="D89:E89"/>
    <mergeCell ref="D90:E90"/>
    <mergeCell ref="A76:I76"/>
    <mergeCell ref="H77:I77"/>
    <mergeCell ref="G6:I6"/>
    <mergeCell ref="G4:H4"/>
    <mergeCell ref="A5:A7"/>
    <mergeCell ref="C5:I5"/>
    <mergeCell ref="D6:F6"/>
    <mergeCell ref="A73:I73"/>
    <mergeCell ref="A71:G71"/>
    <mergeCell ref="A72:I72"/>
    <mergeCell ref="A1:I1"/>
    <mergeCell ref="C2:I2"/>
    <mergeCell ref="C3:D3"/>
    <mergeCell ref="G3:H3"/>
    <mergeCell ref="C4:D4"/>
    <mergeCell ref="A2:B2"/>
    <mergeCell ref="A3:B3"/>
    <mergeCell ref="A4:B4"/>
    <mergeCell ref="D92:E92"/>
    <mergeCell ref="D95:E95"/>
    <mergeCell ref="B89:C89"/>
    <mergeCell ref="D98:E98"/>
    <mergeCell ref="B88:C88"/>
    <mergeCell ref="D96:E96"/>
    <mergeCell ref="D97:E97"/>
    <mergeCell ref="D94:E94"/>
    <mergeCell ref="D93:E93"/>
  </mergeCells>
  <phoneticPr fontId="16" type="noConversion"/>
  <conditionalFormatting sqref="F9:F11 I9:I11 F15:F22 I15:I22 F25 I25 F27 I27 F30:F33 I30:I33 F36:F47 I36:I47 F51:F53 I51:I53 F58:F63 I58:I63 F67 I67">
    <cfRule type="cellIs" dxfId="4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3" max="16383" man="1"/>
  </rowBreaks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44"/>
  <sheetViews>
    <sheetView view="pageLayout" zoomScaleNormal="100" workbookViewId="0">
      <selection activeCell="E16" sqref="E16"/>
    </sheetView>
  </sheetViews>
  <sheetFormatPr defaultRowHeight="12.75" x14ac:dyDescent="0.2"/>
  <cols>
    <col min="1" max="1" width="44.42578125" style="1" customWidth="1"/>
    <col min="2" max="2" width="7.140625" style="1" customWidth="1"/>
    <col min="3" max="9" width="11.7109375" style="1" customWidth="1"/>
    <col min="10" max="16384" width="9.140625" style="1"/>
  </cols>
  <sheetData>
    <row r="1" spans="1:12" ht="21" customHeight="1" x14ac:dyDescent="0.35">
      <c r="A1" s="197" t="s">
        <v>136</v>
      </c>
      <c r="B1" s="197"/>
      <c r="C1" s="197"/>
      <c r="D1" s="197"/>
      <c r="E1" s="197"/>
      <c r="F1" s="197"/>
      <c r="G1" s="197"/>
      <c r="H1" s="197"/>
      <c r="I1" s="197"/>
    </row>
    <row r="2" spans="1:12" ht="18.75" customHeight="1" x14ac:dyDescent="0.25">
      <c r="A2" s="192" t="s">
        <v>0</v>
      </c>
      <c r="B2" s="193"/>
      <c r="C2" s="198">
        <f>Jan!C2</f>
        <v>0</v>
      </c>
      <c r="D2" s="199"/>
      <c r="E2" s="199"/>
      <c r="F2" s="199"/>
      <c r="G2" s="199"/>
      <c r="H2" s="199"/>
      <c r="I2" s="200"/>
    </row>
    <row r="3" spans="1:12" ht="15" x14ac:dyDescent="0.25">
      <c r="A3" s="192" t="s">
        <v>1</v>
      </c>
      <c r="B3" s="193"/>
      <c r="C3" s="201" t="s">
        <v>79</v>
      </c>
      <c r="D3" s="196"/>
      <c r="E3" s="50"/>
      <c r="F3" s="51"/>
      <c r="G3" s="202" t="s">
        <v>2</v>
      </c>
      <c r="H3" s="203"/>
      <c r="I3" s="7">
        <f>Jan!I3</f>
        <v>0</v>
      </c>
    </row>
    <row r="4" spans="1:12" ht="15" x14ac:dyDescent="0.25">
      <c r="A4" s="192" t="s">
        <v>3</v>
      </c>
      <c r="B4" s="193"/>
      <c r="C4" s="204">
        <v>0</v>
      </c>
      <c r="D4" s="205"/>
      <c r="E4" s="50"/>
      <c r="F4" s="51"/>
      <c r="G4" s="206" t="s">
        <v>4</v>
      </c>
      <c r="H4" s="207"/>
      <c r="I4" s="7">
        <f>Jan!I4</f>
        <v>0</v>
      </c>
    </row>
    <row r="5" spans="1:12" ht="18" customHeight="1" x14ac:dyDescent="0.25">
      <c r="A5" s="190" t="s">
        <v>5</v>
      </c>
      <c r="B5" s="52"/>
      <c r="C5" s="194" t="s">
        <v>6</v>
      </c>
      <c r="D5" s="195"/>
      <c r="E5" s="195"/>
      <c r="F5" s="195"/>
      <c r="G5" s="195"/>
      <c r="H5" s="195"/>
      <c r="I5" s="196"/>
    </row>
    <row r="6" spans="1:12" ht="15" x14ac:dyDescent="0.25">
      <c r="A6" s="191"/>
      <c r="B6" s="52"/>
      <c r="C6" s="53"/>
      <c r="D6" s="194" t="s">
        <v>7</v>
      </c>
      <c r="E6" s="195"/>
      <c r="F6" s="196"/>
      <c r="G6" s="194" t="s">
        <v>8</v>
      </c>
      <c r="H6" s="195"/>
      <c r="I6" s="196"/>
    </row>
    <row r="7" spans="1:12" ht="22.5" customHeight="1" thickBot="1" x14ac:dyDescent="0.3">
      <c r="A7" s="191"/>
      <c r="B7" s="52" t="s">
        <v>94</v>
      </c>
      <c r="C7" s="54" t="s">
        <v>9</v>
      </c>
      <c r="D7" s="54" t="s">
        <v>10</v>
      </c>
      <c r="E7" s="55" t="s">
        <v>11</v>
      </c>
      <c r="F7" s="54" t="s">
        <v>12</v>
      </c>
      <c r="G7" s="54" t="s">
        <v>10</v>
      </c>
      <c r="H7" s="54" t="s">
        <v>11</v>
      </c>
      <c r="I7" s="54" t="s">
        <v>12</v>
      </c>
    </row>
    <row r="8" spans="1:12" ht="17.25" x14ac:dyDescent="0.25">
      <c r="A8" s="56" t="s">
        <v>57</v>
      </c>
      <c r="B8" s="57"/>
      <c r="C8" s="58"/>
      <c r="D8" s="58"/>
      <c r="E8" s="58"/>
      <c r="F8" s="58"/>
      <c r="G8" s="58"/>
      <c r="H8" s="58"/>
      <c r="I8" s="59"/>
    </row>
    <row r="9" spans="1:12" ht="14.25" x14ac:dyDescent="0.2">
      <c r="A9" s="60" t="s">
        <v>69</v>
      </c>
      <c r="B9" s="61">
        <v>4150</v>
      </c>
      <c r="C9" s="15">
        <f>Jan!C9</f>
        <v>0</v>
      </c>
      <c r="D9" s="15">
        <f>C9/12</f>
        <v>0</v>
      </c>
      <c r="E9" s="8">
        <v>0</v>
      </c>
      <c r="F9" s="15">
        <f>E9-D9</f>
        <v>0</v>
      </c>
      <c r="G9" s="15">
        <f>C9/12*4</f>
        <v>0</v>
      </c>
      <c r="H9" s="15">
        <f>E9+Mar!H9</f>
        <v>0</v>
      </c>
      <c r="I9" s="62">
        <f>H9-G9</f>
        <v>0</v>
      </c>
    </row>
    <row r="10" spans="1:12" ht="14.25" x14ac:dyDescent="0.2">
      <c r="A10" s="60" t="s">
        <v>70</v>
      </c>
      <c r="B10" s="61">
        <v>4150</v>
      </c>
      <c r="C10" s="15">
        <f>Jan!C10</f>
        <v>0</v>
      </c>
      <c r="D10" s="15">
        <f>C10/12</f>
        <v>0</v>
      </c>
      <c r="E10" s="8">
        <v>0</v>
      </c>
      <c r="F10" s="15">
        <f>E10-D10</f>
        <v>0</v>
      </c>
      <c r="G10" s="15">
        <f>C10/12*4</f>
        <v>0</v>
      </c>
      <c r="H10" s="15">
        <f>E10+Mar!H10</f>
        <v>0</v>
      </c>
      <c r="I10" s="62">
        <f>H10-G10</f>
        <v>0</v>
      </c>
    </row>
    <row r="11" spans="1:12" ht="14.25" x14ac:dyDescent="0.2">
      <c r="A11" s="60" t="s">
        <v>71</v>
      </c>
      <c r="B11" s="61">
        <v>4150</v>
      </c>
      <c r="C11" s="15">
        <f>Jan!C11</f>
        <v>0</v>
      </c>
      <c r="D11" s="15">
        <f>C11/12</f>
        <v>0</v>
      </c>
      <c r="E11" s="8">
        <v>0</v>
      </c>
      <c r="F11" s="15">
        <f>E11-D11</f>
        <v>0</v>
      </c>
      <c r="G11" s="15">
        <f>C11/12*4</f>
        <v>0</v>
      </c>
      <c r="H11" s="15">
        <f>E11+Mar!H11</f>
        <v>0</v>
      </c>
      <c r="I11" s="62">
        <f>H11-G11</f>
        <v>0</v>
      </c>
    </row>
    <row r="12" spans="1:12" ht="14.25" x14ac:dyDescent="0.2">
      <c r="A12" s="63" t="s">
        <v>54</v>
      </c>
      <c r="B12" s="64">
        <v>4150</v>
      </c>
      <c r="C12" s="65">
        <f>SUM(C9:C11)</f>
        <v>0</v>
      </c>
      <c r="D12" s="65">
        <f t="shared" ref="D12:I12" si="0">SUM(D9:D11)</f>
        <v>0</v>
      </c>
      <c r="E12" s="65">
        <f t="shared" si="0"/>
        <v>0</v>
      </c>
      <c r="F12" s="65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</row>
    <row r="13" spans="1:12" ht="7.5" customHeight="1" thickBot="1" x14ac:dyDescent="0.25">
      <c r="A13" s="66"/>
      <c r="B13" s="67"/>
      <c r="C13" s="68"/>
      <c r="D13" s="69"/>
      <c r="E13" s="68"/>
      <c r="F13" s="69"/>
      <c r="G13" s="69"/>
      <c r="H13" s="68"/>
      <c r="I13" s="70"/>
    </row>
    <row r="14" spans="1:12" ht="15" x14ac:dyDescent="0.25">
      <c r="A14" s="56" t="s">
        <v>13</v>
      </c>
      <c r="B14" s="72"/>
      <c r="C14" s="73"/>
      <c r="D14" s="74"/>
      <c r="E14" s="73"/>
      <c r="F14" s="74"/>
      <c r="G14" s="74"/>
      <c r="H14" s="73"/>
      <c r="I14" s="75"/>
    </row>
    <row r="15" spans="1:12" ht="14.25" x14ac:dyDescent="0.2">
      <c r="A15" s="76" t="s">
        <v>14</v>
      </c>
      <c r="B15" s="61">
        <v>4200</v>
      </c>
      <c r="C15" s="15">
        <f>Jan!C15</f>
        <v>0</v>
      </c>
      <c r="D15" s="15">
        <f t="shared" ref="D15:D20" si="1">C15/12</f>
        <v>0</v>
      </c>
      <c r="E15" s="8">
        <v>0</v>
      </c>
      <c r="F15" s="15">
        <f t="shared" ref="F15:F20" si="2">E15-D15</f>
        <v>0</v>
      </c>
      <c r="G15" s="15">
        <f t="shared" ref="G15:G20" si="3">C15/12*4</f>
        <v>0</v>
      </c>
      <c r="H15" s="15">
        <f>E15+Mar!H15</f>
        <v>0</v>
      </c>
      <c r="I15" s="62">
        <f t="shared" ref="I15:I20" si="4">H15-G15</f>
        <v>0</v>
      </c>
    </row>
    <row r="16" spans="1:12" ht="14.25" x14ac:dyDescent="0.2">
      <c r="A16" s="76" t="s">
        <v>72</v>
      </c>
      <c r="B16" s="61">
        <v>4200</v>
      </c>
      <c r="C16" s="15">
        <f>Jan!C16</f>
        <v>0</v>
      </c>
      <c r="D16" s="15">
        <f t="shared" si="1"/>
        <v>0</v>
      </c>
      <c r="E16" s="8">
        <v>0</v>
      </c>
      <c r="F16" s="15">
        <f t="shared" si="2"/>
        <v>0</v>
      </c>
      <c r="G16" s="15">
        <f t="shared" si="3"/>
        <v>0</v>
      </c>
      <c r="H16" s="15">
        <f>E16+Mar!H16</f>
        <v>0</v>
      </c>
      <c r="I16" s="62">
        <f t="shared" si="4"/>
        <v>0</v>
      </c>
      <c r="L16" s="1" t="s">
        <v>5</v>
      </c>
    </row>
    <row r="17" spans="1:14" ht="14.25" x14ac:dyDescent="0.2">
      <c r="A17" s="181" t="s">
        <v>96</v>
      </c>
      <c r="B17" s="64">
        <v>4200</v>
      </c>
      <c r="C17" s="107">
        <f>SUM(C15:C16)</f>
        <v>0</v>
      </c>
      <c r="D17" s="107">
        <f t="shared" ref="D17:I17" si="5">SUM(D15:D16)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</row>
    <row r="18" spans="1:14" ht="14.25" x14ac:dyDescent="0.2">
      <c r="A18" s="76" t="s">
        <v>15</v>
      </c>
      <c r="B18" s="61">
        <v>4230</v>
      </c>
      <c r="C18" s="15">
        <f>Jan!C18</f>
        <v>0</v>
      </c>
      <c r="D18" s="15">
        <f t="shared" si="1"/>
        <v>0</v>
      </c>
      <c r="E18" s="8">
        <v>0</v>
      </c>
      <c r="F18" s="15">
        <f t="shared" si="2"/>
        <v>0</v>
      </c>
      <c r="G18" s="15">
        <f t="shared" si="3"/>
        <v>0</v>
      </c>
      <c r="H18" s="15">
        <f>E18+Mar!H18</f>
        <v>0</v>
      </c>
      <c r="I18" s="62">
        <f t="shared" si="4"/>
        <v>0</v>
      </c>
    </row>
    <row r="19" spans="1:14" ht="14.25" x14ac:dyDescent="0.2">
      <c r="A19" s="76" t="s">
        <v>16</v>
      </c>
      <c r="B19" s="61">
        <v>4245</v>
      </c>
      <c r="C19" s="15">
        <f>Jan!C19</f>
        <v>0</v>
      </c>
      <c r="D19" s="15">
        <f t="shared" si="1"/>
        <v>0</v>
      </c>
      <c r="E19" s="8">
        <v>0</v>
      </c>
      <c r="F19" s="15">
        <f t="shared" si="2"/>
        <v>0</v>
      </c>
      <c r="G19" s="15">
        <f t="shared" si="3"/>
        <v>0</v>
      </c>
      <c r="H19" s="15">
        <f>E19+Mar!H19</f>
        <v>0</v>
      </c>
      <c r="I19" s="62">
        <f t="shared" si="4"/>
        <v>0</v>
      </c>
    </row>
    <row r="20" spans="1:14" ht="14.25" x14ac:dyDescent="0.2">
      <c r="A20" s="76" t="s">
        <v>17</v>
      </c>
      <c r="B20" s="61">
        <v>4220</v>
      </c>
      <c r="C20" s="15">
        <f>Jan!C20</f>
        <v>0</v>
      </c>
      <c r="D20" s="15">
        <f t="shared" si="1"/>
        <v>0</v>
      </c>
      <c r="E20" s="8">
        <v>0</v>
      </c>
      <c r="F20" s="15">
        <f t="shared" si="2"/>
        <v>0</v>
      </c>
      <c r="G20" s="15">
        <f t="shared" si="3"/>
        <v>0</v>
      </c>
      <c r="H20" s="15">
        <f>E20+Mar!H20</f>
        <v>0</v>
      </c>
      <c r="I20" s="62">
        <f t="shared" si="4"/>
        <v>0</v>
      </c>
    </row>
    <row r="21" spans="1:14" ht="14.25" x14ac:dyDescent="0.2">
      <c r="A21" s="63" t="s">
        <v>96</v>
      </c>
      <c r="B21" s="78"/>
      <c r="C21" s="107">
        <f>SUM(C18:C20)</f>
        <v>0</v>
      </c>
      <c r="D21" s="107">
        <f t="shared" ref="D21:I21" si="6">SUM(D18:D20)</f>
        <v>0</v>
      </c>
      <c r="E21" s="107">
        <f t="shared" si="6"/>
        <v>0</v>
      </c>
      <c r="F21" s="107">
        <f t="shared" si="6"/>
        <v>0</v>
      </c>
      <c r="G21" s="107">
        <f t="shared" si="6"/>
        <v>0</v>
      </c>
      <c r="H21" s="107">
        <f t="shared" si="6"/>
        <v>0</v>
      </c>
      <c r="I21" s="107">
        <f t="shared" si="6"/>
        <v>0</v>
      </c>
      <c r="N21" s="1" t="s">
        <v>5</v>
      </c>
    </row>
    <row r="22" spans="1:14" ht="14.25" customHeight="1" x14ac:dyDescent="0.2">
      <c r="A22" s="63" t="s">
        <v>18</v>
      </c>
      <c r="B22" s="79"/>
      <c r="C22" s="107">
        <f>C21+C17</f>
        <v>0</v>
      </c>
      <c r="D22" s="107">
        <f t="shared" ref="D22:I22" si="7">D21+D17</f>
        <v>0</v>
      </c>
      <c r="E22" s="107">
        <f t="shared" si="7"/>
        <v>0</v>
      </c>
      <c r="F22" s="107">
        <f t="shared" si="7"/>
        <v>0</v>
      </c>
      <c r="G22" s="107">
        <f t="shared" si="7"/>
        <v>0</v>
      </c>
      <c r="H22" s="107">
        <f t="shared" si="7"/>
        <v>0</v>
      </c>
      <c r="I22" s="107">
        <f t="shared" si="7"/>
        <v>0</v>
      </c>
    </row>
    <row r="23" spans="1:14" ht="9" customHeight="1" thickBot="1" x14ac:dyDescent="0.25">
      <c r="A23" s="88"/>
      <c r="B23" s="61"/>
      <c r="C23" s="68"/>
      <c r="D23" s="69"/>
      <c r="E23" s="68"/>
      <c r="F23" s="69"/>
      <c r="G23" s="69"/>
      <c r="H23" s="68"/>
      <c r="I23" s="70"/>
      <c r="N23" s="185"/>
    </row>
    <row r="24" spans="1:14" ht="14.25" customHeight="1" x14ac:dyDescent="0.25">
      <c r="A24" s="56" t="s">
        <v>58</v>
      </c>
      <c r="B24" s="72"/>
      <c r="C24" s="80"/>
      <c r="D24" s="81"/>
      <c r="E24" s="80"/>
      <c r="F24" s="81"/>
      <c r="G24" s="81"/>
      <c r="H24" s="80"/>
      <c r="I24" s="82"/>
      <c r="N24" s="185"/>
    </row>
    <row r="25" spans="1:14" ht="14.25" customHeight="1" x14ac:dyDescent="0.2">
      <c r="A25" s="63" t="s">
        <v>97</v>
      </c>
      <c r="B25" s="64">
        <v>3561</v>
      </c>
      <c r="C25" s="107">
        <f>Jan!C25</f>
        <v>0</v>
      </c>
      <c r="D25" s="107">
        <f>C25/12</f>
        <v>0</v>
      </c>
      <c r="E25" s="9">
        <v>0</v>
      </c>
      <c r="F25" s="107">
        <f>E25-D25</f>
        <v>0</v>
      </c>
      <c r="G25" s="107">
        <f>C25/12*4</f>
        <v>0</v>
      </c>
      <c r="H25" s="107">
        <f>E25+Mar!H25</f>
        <v>0</v>
      </c>
      <c r="I25" s="175">
        <f>H25-G25</f>
        <v>0</v>
      </c>
      <c r="N25" s="185"/>
    </row>
    <row r="26" spans="1:14" ht="14.25" customHeight="1" x14ac:dyDescent="0.2">
      <c r="A26" s="86" t="s">
        <v>98</v>
      </c>
      <c r="B26" s="87"/>
      <c r="C26" s="174"/>
      <c r="D26" s="171"/>
      <c r="E26" s="174"/>
      <c r="F26" s="171"/>
      <c r="G26" s="171"/>
      <c r="H26" s="174"/>
      <c r="I26" s="176"/>
      <c r="N26" s="185"/>
    </row>
    <row r="27" spans="1:14" ht="14.25" customHeight="1" x14ac:dyDescent="0.2">
      <c r="A27" s="63" t="s">
        <v>99</v>
      </c>
      <c r="B27" s="64">
        <v>3561</v>
      </c>
      <c r="C27" s="107">
        <f>Jan!C27</f>
        <v>0</v>
      </c>
      <c r="D27" s="107">
        <f>C27/12</f>
        <v>0</v>
      </c>
      <c r="E27" s="9">
        <v>0</v>
      </c>
      <c r="F27" s="107">
        <f>E27-D27</f>
        <v>0</v>
      </c>
      <c r="G27" s="107">
        <f>C27/12*4</f>
        <v>0</v>
      </c>
      <c r="H27" s="107">
        <f>E27+Mar!H27</f>
        <v>0</v>
      </c>
      <c r="I27" s="175">
        <f>H27-G27</f>
        <v>0</v>
      </c>
      <c r="N27" s="185"/>
    </row>
    <row r="28" spans="1:14" ht="5.25" customHeight="1" thickBot="1" x14ac:dyDescent="0.25">
      <c r="A28" s="76"/>
      <c r="B28" s="67"/>
      <c r="C28" s="80"/>
      <c r="D28" s="81"/>
      <c r="E28" s="80"/>
      <c r="F28" s="81"/>
      <c r="G28" s="81"/>
      <c r="H28" s="80"/>
      <c r="I28" s="82"/>
      <c r="N28" s="185"/>
    </row>
    <row r="29" spans="1:14" ht="15" x14ac:dyDescent="0.25">
      <c r="A29" s="56" t="s">
        <v>60</v>
      </c>
      <c r="B29" s="89"/>
      <c r="C29" s="73"/>
      <c r="D29" s="74"/>
      <c r="E29" s="73" t="s">
        <v>5</v>
      </c>
      <c r="F29" s="74"/>
      <c r="G29" s="74"/>
      <c r="H29" s="73"/>
      <c r="I29" s="75"/>
    </row>
    <row r="30" spans="1:14" ht="28.5" customHeight="1" x14ac:dyDescent="0.2">
      <c r="A30" s="90" t="s">
        <v>73</v>
      </c>
      <c r="B30" s="91">
        <v>4151</v>
      </c>
      <c r="C30" s="65">
        <f>Jan!C30</f>
        <v>0</v>
      </c>
      <c r="D30" s="84">
        <f>C30/12</f>
        <v>0</v>
      </c>
      <c r="E30" s="11">
        <v>0</v>
      </c>
      <c r="F30" s="84">
        <f>E30-D30</f>
        <v>0</v>
      </c>
      <c r="G30" s="84">
        <f>C30/12*4</f>
        <v>0</v>
      </c>
      <c r="H30" s="84">
        <f>E30+Mar!H30</f>
        <v>0</v>
      </c>
      <c r="I30" s="85">
        <f>H30-G30</f>
        <v>0</v>
      </c>
    </row>
    <row r="31" spans="1:14" ht="14.25" x14ac:dyDescent="0.2">
      <c r="A31" s="63" t="s">
        <v>19</v>
      </c>
      <c r="B31" s="64">
        <v>3580</v>
      </c>
      <c r="C31" s="65">
        <f>Jan!C31</f>
        <v>0</v>
      </c>
      <c r="D31" s="84">
        <f>C31/12</f>
        <v>0</v>
      </c>
      <c r="E31" s="11">
        <v>0</v>
      </c>
      <c r="F31" s="84">
        <f>E31-D31</f>
        <v>0</v>
      </c>
      <c r="G31" s="84">
        <f>C31/12*4</f>
        <v>0</v>
      </c>
      <c r="H31" s="84">
        <f>E31+Mar!H31</f>
        <v>0</v>
      </c>
      <c r="I31" s="85">
        <f>H31-G31</f>
        <v>0</v>
      </c>
    </row>
    <row r="32" spans="1:14" ht="15" x14ac:dyDescent="0.25">
      <c r="A32" s="96" t="s">
        <v>131</v>
      </c>
      <c r="B32" s="61"/>
      <c r="C32" s="65"/>
      <c r="D32" s="84"/>
      <c r="E32" s="84"/>
      <c r="F32" s="84"/>
      <c r="G32" s="84"/>
      <c r="H32" s="84"/>
      <c r="I32" s="85"/>
    </row>
    <row r="33" spans="1:12" ht="15" thickBot="1" x14ac:dyDescent="0.25">
      <c r="A33" s="97" t="s">
        <v>130</v>
      </c>
      <c r="B33" s="98">
        <v>3570</v>
      </c>
      <c r="C33" s="99">
        <f>Jan!C33</f>
        <v>0</v>
      </c>
      <c r="D33" s="100">
        <f>C33/12</f>
        <v>0</v>
      </c>
      <c r="E33" s="42">
        <v>0</v>
      </c>
      <c r="F33" s="100">
        <f>E33-D33</f>
        <v>0</v>
      </c>
      <c r="G33" s="100">
        <f>C33/12*4</f>
        <v>0</v>
      </c>
      <c r="H33" s="100">
        <f>E33+Mar!H33</f>
        <v>0</v>
      </c>
      <c r="I33" s="101">
        <f>H33-G33</f>
        <v>0</v>
      </c>
    </row>
    <row r="34" spans="1:12" ht="5.25" customHeight="1" x14ac:dyDescent="0.2">
      <c r="A34" s="168"/>
      <c r="B34" s="61"/>
      <c r="C34" s="80"/>
      <c r="D34" s="80"/>
      <c r="E34" s="80"/>
      <c r="F34" s="80"/>
      <c r="G34" s="80"/>
      <c r="H34" s="80"/>
      <c r="I34" s="179"/>
    </row>
    <row r="35" spans="1:12" ht="15" x14ac:dyDescent="0.25">
      <c r="A35" s="106" t="s">
        <v>61</v>
      </c>
      <c r="B35" s="64"/>
      <c r="C35" s="81"/>
      <c r="D35" s="81"/>
      <c r="E35" s="81"/>
      <c r="F35" s="81"/>
      <c r="G35" s="81"/>
      <c r="H35" s="81"/>
      <c r="I35" s="82"/>
    </row>
    <row r="36" spans="1:12" ht="14.25" x14ac:dyDescent="0.2">
      <c r="A36" s="76" t="s">
        <v>65</v>
      </c>
      <c r="B36" s="61">
        <v>4152</v>
      </c>
      <c r="C36" s="15">
        <f>Jan!C36</f>
        <v>0</v>
      </c>
      <c r="D36" s="15">
        <f>C36/12</f>
        <v>0</v>
      </c>
      <c r="E36" s="8">
        <v>0</v>
      </c>
      <c r="F36" s="15">
        <f>E36-D36</f>
        <v>0</v>
      </c>
      <c r="G36" s="15">
        <f>C36/12*4</f>
        <v>0</v>
      </c>
      <c r="H36" s="15">
        <f>E36+Mar!H36</f>
        <v>0</v>
      </c>
      <c r="I36" s="62">
        <f>H36-G36</f>
        <v>0</v>
      </c>
    </row>
    <row r="37" spans="1:12" ht="14.25" x14ac:dyDescent="0.2">
      <c r="A37" s="76" t="s">
        <v>67</v>
      </c>
      <c r="B37" s="61">
        <v>4152</v>
      </c>
      <c r="C37" s="15">
        <f>Jan!C37</f>
        <v>0</v>
      </c>
      <c r="D37" s="15">
        <f t="shared" ref="D37:D47" si="8">C37/12</f>
        <v>0</v>
      </c>
      <c r="E37" s="8">
        <v>0</v>
      </c>
      <c r="F37" s="15">
        <f t="shared" ref="F37:F47" si="9">E37-D37</f>
        <v>0</v>
      </c>
      <c r="G37" s="15">
        <f t="shared" ref="G37:G47" si="10">C37/12*4</f>
        <v>0</v>
      </c>
      <c r="H37" s="15">
        <f>E37+Mar!H37</f>
        <v>0</v>
      </c>
      <c r="I37" s="62">
        <f t="shared" ref="I37:I47" si="11">H37-G37</f>
        <v>0</v>
      </c>
    </row>
    <row r="38" spans="1:12" ht="14.25" x14ac:dyDescent="0.2">
      <c r="A38" s="76" t="s">
        <v>59</v>
      </c>
      <c r="B38" s="61">
        <v>4152</v>
      </c>
      <c r="C38" s="15">
        <f>Jan!C38</f>
        <v>0</v>
      </c>
      <c r="D38" s="15">
        <f t="shared" si="8"/>
        <v>0</v>
      </c>
      <c r="E38" s="8">
        <v>0</v>
      </c>
      <c r="F38" s="15">
        <f t="shared" si="9"/>
        <v>0</v>
      </c>
      <c r="G38" s="15">
        <f t="shared" si="10"/>
        <v>0</v>
      </c>
      <c r="H38" s="15">
        <f>E38+Mar!H38</f>
        <v>0</v>
      </c>
      <c r="I38" s="62">
        <f t="shared" si="11"/>
        <v>0</v>
      </c>
    </row>
    <row r="39" spans="1:12" ht="14.25" x14ac:dyDescent="0.2">
      <c r="A39" s="76" t="s">
        <v>20</v>
      </c>
      <c r="B39" s="61">
        <v>4152</v>
      </c>
      <c r="C39" s="15">
        <f>Jan!C39</f>
        <v>0</v>
      </c>
      <c r="D39" s="15">
        <f t="shared" si="8"/>
        <v>0</v>
      </c>
      <c r="E39" s="8">
        <v>0</v>
      </c>
      <c r="F39" s="15">
        <f t="shared" si="9"/>
        <v>0</v>
      </c>
      <c r="G39" s="15">
        <f t="shared" si="10"/>
        <v>0</v>
      </c>
      <c r="H39" s="15">
        <f>E39+Mar!H39</f>
        <v>0</v>
      </c>
      <c r="I39" s="62">
        <f t="shared" si="11"/>
        <v>0</v>
      </c>
      <c r="L39" s="1" t="s">
        <v>5</v>
      </c>
    </row>
    <row r="40" spans="1:12" ht="14.25" x14ac:dyDescent="0.2">
      <c r="A40" s="76" t="s">
        <v>21</v>
      </c>
      <c r="B40" s="61">
        <v>4152</v>
      </c>
      <c r="C40" s="15">
        <f>Jan!C40</f>
        <v>0</v>
      </c>
      <c r="D40" s="15">
        <f t="shared" si="8"/>
        <v>0</v>
      </c>
      <c r="E40" s="8">
        <v>0</v>
      </c>
      <c r="F40" s="15">
        <f t="shared" si="9"/>
        <v>0</v>
      </c>
      <c r="G40" s="15">
        <f t="shared" si="10"/>
        <v>0</v>
      </c>
      <c r="H40" s="15">
        <f>E40+Mar!H40</f>
        <v>0</v>
      </c>
      <c r="I40" s="62">
        <f t="shared" si="11"/>
        <v>0</v>
      </c>
    </row>
    <row r="41" spans="1:12" ht="14.25" x14ac:dyDescent="0.2">
      <c r="A41" s="76" t="s">
        <v>22</v>
      </c>
      <c r="B41" s="61">
        <v>4152</v>
      </c>
      <c r="C41" s="15">
        <f>Jan!C41</f>
        <v>0</v>
      </c>
      <c r="D41" s="15">
        <f t="shared" si="8"/>
        <v>0</v>
      </c>
      <c r="E41" s="8">
        <v>0</v>
      </c>
      <c r="F41" s="15">
        <f t="shared" si="9"/>
        <v>0</v>
      </c>
      <c r="G41" s="15">
        <f t="shared" si="10"/>
        <v>0</v>
      </c>
      <c r="H41" s="15">
        <f>E41+Mar!H41</f>
        <v>0</v>
      </c>
      <c r="I41" s="62">
        <f t="shared" si="11"/>
        <v>0</v>
      </c>
    </row>
    <row r="42" spans="1:12" ht="14.25" x14ac:dyDescent="0.2">
      <c r="A42" s="76" t="s">
        <v>23</v>
      </c>
      <c r="B42" s="61">
        <v>4152</v>
      </c>
      <c r="C42" s="15">
        <f>Jan!C42</f>
        <v>0</v>
      </c>
      <c r="D42" s="15">
        <f t="shared" si="8"/>
        <v>0</v>
      </c>
      <c r="E42" s="8">
        <v>0</v>
      </c>
      <c r="F42" s="15">
        <f t="shared" si="9"/>
        <v>0</v>
      </c>
      <c r="G42" s="15">
        <f t="shared" si="10"/>
        <v>0</v>
      </c>
      <c r="H42" s="15">
        <f>E42+Mar!H42</f>
        <v>0</v>
      </c>
      <c r="I42" s="62">
        <f t="shared" si="11"/>
        <v>0</v>
      </c>
    </row>
    <row r="43" spans="1:12" ht="14.25" x14ac:dyDescent="0.2">
      <c r="A43" s="76" t="s">
        <v>24</v>
      </c>
      <c r="B43" s="61">
        <v>4152</v>
      </c>
      <c r="C43" s="15">
        <f>Jan!C43</f>
        <v>0</v>
      </c>
      <c r="D43" s="15">
        <f t="shared" si="8"/>
        <v>0</v>
      </c>
      <c r="E43" s="8">
        <v>0</v>
      </c>
      <c r="F43" s="15">
        <f t="shared" si="9"/>
        <v>0</v>
      </c>
      <c r="G43" s="15">
        <f t="shared" si="10"/>
        <v>0</v>
      </c>
      <c r="H43" s="15">
        <f>E43+Mar!H43</f>
        <v>0</v>
      </c>
      <c r="I43" s="62">
        <f t="shared" si="11"/>
        <v>0</v>
      </c>
    </row>
    <row r="44" spans="1:12" ht="15" x14ac:dyDescent="0.25">
      <c r="A44" s="76" t="s">
        <v>117</v>
      </c>
      <c r="B44" s="61">
        <v>4152</v>
      </c>
      <c r="C44" s="15">
        <f>Jan!C44</f>
        <v>0</v>
      </c>
      <c r="D44" s="15">
        <f t="shared" si="8"/>
        <v>0</v>
      </c>
      <c r="E44" s="8">
        <v>0</v>
      </c>
      <c r="F44" s="15">
        <f t="shared" si="9"/>
        <v>0</v>
      </c>
      <c r="G44" s="15">
        <f t="shared" si="10"/>
        <v>0</v>
      </c>
      <c r="H44" s="15">
        <f>E44+Mar!H44</f>
        <v>0</v>
      </c>
      <c r="I44" s="62">
        <f t="shared" si="11"/>
        <v>0</v>
      </c>
    </row>
    <row r="45" spans="1:12" ht="15" x14ac:dyDescent="0.25">
      <c r="A45" s="76" t="s">
        <v>118</v>
      </c>
      <c r="B45" s="61">
        <v>4152</v>
      </c>
      <c r="C45" s="15">
        <f>Jan!C45</f>
        <v>0</v>
      </c>
      <c r="D45" s="15">
        <f t="shared" si="8"/>
        <v>0</v>
      </c>
      <c r="E45" s="8">
        <v>0</v>
      </c>
      <c r="F45" s="15">
        <f t="shared" si="9"/>
        <v>0</v>
      </c>
      <c r="G45" s="15">
        <f t="shared" si="10"/>
        <v>0</v>
      </c>
      <c r="H45" s="15">
        <f>E45+Mar!H45</f>
        <v>0</v>
      </c>
      <c r="I45" s="62">
        <f t="shared" si="11"/>
        <v>0</v>
      </c>
      <c r="K45" s="1" t="s">
        <v>5</v>
      </c>
    </row>
    <row r="46" spans="1:12" ht="15" customHeight="1" x14ac:dyDescent="0.2">
      <c r="A46" s="76" t="s">
        <v>25</v>
      </c>
      <c r="B46" s="61">
        <v>4152</v>
      </c>
      <c r="C46" s="15">
        <f>Jan!C46</f>
        <v>0</v>
      </c>
      <c r="D46" s="15">
        <f t="shared" si="8"/>
        <v>0</v>
      </c>
      <c r="E46" s="8">
        <v>0</v>
      </c>
      <c r="F46" s="15">
        <f t="shared" si="9"/>
        <v>0</v>
      </c>
      <c r="G46" s="15">
        <f t="shared" si="10"/>
        <v>0</v>
      </c>
      <c r="H46" s="15">
        <f>E46+Mar!H46</f>
        <v>0</v>
      </c>
      <c r="I46" s="62">
        <f t="shared" si="11"/>
        <v>0</v>
      </c>
    </row>
    <row r="47" spans="1:12" ht="15" customHeight="1" x14ac:dyDescent="0.2">
      <c r="A47" s="60" t="s">
        <v>26</v>
      </c>
      <c r="B47" s="61">
        <v>4152</v>
      </c>
      <c r="C47" s="15">
        <f>Jan!C47</f>
        <v>0</v>
      </c>
      <c r="D47" s="15">
        <f t="shared" si="8"/>
        <v>0</v>
      </c>
      <c r="E47" s="8">
        <v>0</v>
      </c>
      <c r="F47" s="15">
        <f t="shared" si="9"/>
        <v>0</v>
      </c>
      <c r="G47" s="15">
        <f t="shared" si="10"/>
        <v>0</v>
      </c>
      <c r="H47" s="15">
        <f>E47+Mar!H47</f>
        <v>0</v>
      </c>
      <c r="I47" s="62">
        <f t="shared" si="11"/>
        <v>0</v>
      </c>
    </row>
    <row r="48" spans="1:12" ht="14.25" x14ac:dyDescent="0.2">
      <c r="A48" s="63" t="s">
        <v>62</v>
      </c>
      <c r="B48" s="64">
        <v>4152</v>
      </c>
      <c r="C48" s="107">
        <f>SUM(C36:C47)</f>
        <v>0</v>
      </c>
      <c r="D48" s="107">
        <f t="shared" ref="D48:I48" si="12">SUM(D36:D47)</f>
        <v>0</v>
      </c>
      <c r="E48" s="107">
        <f t="shared" si="12"/>
        <v>0</v>
      </c>
      <c r="F48" s="107">
        <f t="shared" si="12"/>
        <v>0</v>
      </c>
      <c r="G48" s="107">
        <f t="shared" si="12"/>
        <v>0</v>
      </c>
      <c r="H48" s="107">
        <f t="shared" si="12"/>
        <v>0</v>
      </c>
      <c r="I48" s="107">
        <f t="shared" si="12"/>
        <v>0</v>
      </c>
    </row>
    <row r="49" spans="1:12" s="44" customFormat="1" ht="5.25" customHeight="1" x14ac:dyDescent="0.2">
      <c r="A49" s="108"/>
      <c r="B49" s="79"/>
      <c r="C49" s="109"/>
      <c r="D49" s="110"/>
      <c r="E49" s="109"/>
      <c r="F49" s="110"/>
      <c r="G49" s="110"/>
      <c r="H49" s="109"/>
      <c r="I49" s="111"/>
      <c r="L49" s="44" t="s">
        <v>5</v>
      </c>
    </row>
    <row r="50" spans="1:12" ht="15" customHeight="1" x14ac:dyDescent="0.25">
      <c r="A50" s="106" t="s">
        <v>27</v>
      </c>
      <c r="B50" s="64"/>
      <c r="C50" s="80"/>
      <c r="D50" s="81"/>
      <c r="E50" s="80"/>
      <c r="F50" s="81"/>
      <c r="G50" s="81"/>
      <c r="H50" s="80"/>
      <c r="I50" s="82"/>
    </row>
    <row r="51" spans="1:12" ht="15" customHeight="1" x14ac:dyDescent="0.2">
      <c r="A51" s="60" t="s">
        <v>28</v>
      </c>
      <c r="B51" s="61">
        <v>4155</v>
      </c>
      <c r="C51" s="15">
        <f>Jan!C51</f>
        <v>0</v>
      </c>
      <c r="D51" s="15">
        <f>C51/12</f>
        <v>0</v>
      </c>
      <c r="E51" s="8">
        <v>0</v>
      </c>
      <c r="F51" s="15">
        <f>E51-D51</f>
        <v>0</v>
      </c>
      <c r="G51" s="15">
        <f>C51/12*4</f>
        <v>0</v>
      </c>
      <c r="H51" s="15">
        <f>E51+Mar!H51</f>
        <v>0</v>
      </c>
      <c r="I51" s="62">
        <f>H51-G51</f>
        <v>0</v>
      </c>
    </row>
    <row r="52" spans="1:12" ht="15" customHeight="1" x14ac:dyDescent="0.2">
      <c r="A52" s="76" t="s">
        <v>29</v>
      </c>
      <c r="B52" s="61">
        <v>4155</v>
      </c>
      <c r="C52" s="15">
        <f>Jan!C52</f>
        <v>0</v>
      </c>
      <c r="D52" s="15">
        <f>C52/12</f>
        <v>0</v>
      </c>
      <c r="E52" s="8">
        <v>0</v>
      </c>
      <c r="F52" s="15">
        <f>E52-D52</f>
        <v>0</v>
      </c>
      <c r="G52" s="15">
        <f>C52/12*4</f>
        <v>0</v>
      </c>
      <c r="H52" s="15">
        <f>E52+Mar!H52</f>
        <v>0</v>
      </c>
      <c r="I52" s="62">
        <f>H52-G52</f>
        <v>0</v>
      </c>
    </row>
    <row r="53" spans="1:12" ht="15" customHeight="1" x14ac:dyDescent="0.2">
      <c r="A53" s="76" t="s">
        <v>68</v>
      </c>
      <c r="B53" s="61">
        <v>4155</v>
      </c>
      <c r="C53" s="15">
        <f>Jan!C53</f>
        <v>0</v>
      </c>
      <c r="D53" s="15">
        <f>C53/12</f>
        <v>0</v>
      </c>
      <c r="E53" s="8">
        <v>0</v>
      </c>
      <c r="F53" s="15">
        <f>E53-D53</f>
        <v>0</v>
      </c>
      <c r="G53" s="15">
        <f>C53/12*4</f>
        <v>0</v>
      </c>
      <c r="H53" s="15">
        <f>E53+Mar!H53</f>
        <v>0</v>
      </c>
      <c r="I53" s="62">
        <f>H53-G53</f>
        <v>0</v>
      </c>
    </row>
    <row r="54" spans="1:12" ht="15" customHeight="1" x14ac:dyDescent="0.2">
      <c r="A54" s="63" t="s">
        <v>30</v>
      </c>
      <c r="B54" s="64">
        <v>4155</v>
      </c>
      <c r="C54" s="65">
        <f>SUM(C51:C53)</f>
        <v>0</v>
      </c>
      <c r="D54" s="65">
        <f t="shared" ref="D54:I54" si="13">SUM(D51:D53)</f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0</v>
      </c>
      <c r="I54" s="65">
        <f t="shared" si="13"/>
        <v>0</v>
      </c>
      <c r="K54" s="1" t="s">
        <v>5</v>
      </c>
    </row>
    <row r="55" spans="1:12" s="44" customFormat="1" ht="15.75" customHeight="1" x14ac:dyDescent="0.2">
      <c r="A55" s="63" t="s">
        <v>122</v>
      </c>
      <c r="B55" s="79"/>
      <c r="C55" s="65">
        <f>C54+C48+C33+C31+C30</f>
        <v>0</v>
      </c>
      <c r="D55" s="65">
        <f t="shared" ref="D55:I55" si="14">D54+D48+D33+D31+D30</f>
        <v>0</v>
      </c>
      <c r="E55" s="65">
        <f t="shared" si="14"/>
        <v>0</v>
      </c>
      <c r="F55" s="65">
        <f t="shared" si="14"/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</row>
    <row r="56" spans="1:12" ht="9" customHeight="1" thickBot="1" x14ac:dyDescent="0.25">
      <c r="A56" s="112"/>
      <c r="B56" s="67"/>
      <c r="C56" s="68"/>
      <c r="D56" s="68"/>
      <c r="E56" s="68"/>
      <c r="F56" s="68"/>
      <c r="G56" s="68"/>
      <c r="H56" s="68"/>
      <c r="I56" s="113"/>
    </row>
    <row r="57" spans="1:12" ht="15" x14ac:dyDescent="0.25">
      <c r="A57" s="106" t="s">
        <v>100</v>
      </c>
      <c r="B57" s="61"/>
      <c r="C57" s="80"/>
      <c r="D57" s="80"/>
      <c r="E57" s="80"/>
      <c r="F57" s="80"/>
      <c r="G57" s="80"/>
      <c r="H57" s="80"/>
      <c r="I57" s="179"/>
    </row>
    <row r="58" spans="1:12" ht="14.25" x14ac:dyDescent="0.2">
      <c r="A58" s="76" t="s">
        <v>101</v>
      </c>
      <c r="B58" s="61">
        <v>3310</v>
      </c>
      <c r="C58" s="15">
        <f>Jan!C58</f>
        <v>0</v>
      </c>
      <c r="D58" s="15">
        <f t="shared" ref="D58:D63" si="15">C58/12</f>
        <v>0</v>
      </c>
      <c r="E58" s="8">
        <v>0</v>
      </c>
      <c r="F58" s="15">
        <f t="shared" ref="F58:F63" si="16">E58-D58</f>
        <v>0</v>
      </c>
      <c r="G58" s="15">
        <f t="shared" ref="G58:G63" si="17">C58/12*4</f>
        <v>0</v>
      </c>
      <c r="H58" s="15">
        <f>E58+Mar!H58</f>
        <v>0</v>
      </c>
      <c r="I58" s="62">
        <f t="shared" ref="I58:I63" si="18">H58-G58</f>
        <v>0</v>
      </c>
    </row>
    <row r="59" spans="1:12" ht="14.25" x14ac:dyDescent="0.2">
      <c r="A59" s="76" t="s">
        <v>102</v>
      </c>
      <c r="B59" s="61">
        <v>3481</v>
      </c>
      <c r="C59" s="15">
        <f>Jan!C59</f>
        <v>0</v>
      </c>
      <c r="D59" s="15">
        <f t="shared" si="15"/>
        <v>0</v>
      </c>
      <c r="E59" s="8">
        <v>0</v>
      </c>
      <c r="F59" s="15">
        <f t="shared" si="16"/>
        <v>0</v>
      </c>
      <c r="G59" s="15">
        <f t="shared" si="17"/>
        <v>0</v>
      </c>
      <c r="H59" s="15">
        <f>E59+Mar!H59</f>
        <v>0</v>
      </c>
      <c r="I59" s="62">
        <f t="shared" si="18"/>
        <v>0</v>
      </c>
    </row>
    <row r="60" spans="1:12" ht="14.25" x14ac:dyDescent="0.2">
      <c r="A60" s="76" t="s">
        <v>103</v>
      </c>
      <c r="B60" s="61">
        <v>3300</v>
      </c>
      <c r="C60" s="15">
        <f>Jan!C60</f>
        <v>0</v>
      </c>
      <c r="D60" s="15">
        <f t="shared" si="15"/>
        <v>0</v>
      </c>
      <c r="E60" s="8">
        <v>0</v>
      </c>
      <c r="F60" s="15">
        <f t="shared" si="16"/>
        <v>0</v>
      </c>
      <c r="G60" s="15">
        <f t="shared" si="17"/>
        <v>0</v>
      </c>
      <c r="H60" s="15">
        <f>E60+Mar!H60</f>
        <v>0</v>
      </c>
      <c r="I60" s="62">
        <f t="shared" si="18"/>
        <v>0</v>
      </c>
    </row>
    <row r="61" spans="1:12" ht="14.25" x14ac:dyDescent="0.2">
      <c r="A61" s="76" t="s">
        <v>104</v>
      </c>
      <c r="B61" s="61">
        <v>4153</v>
      </c>
      <c r="C61" s="15">
        <f>Jan!C61</f>
        <v>0</v>
      </c>
      <c r="D61" s="15">
        <f t="shared" si="15"/>
        <v>0</v>
      </c>
      <c r="E61" s="8">
        <v>0</v>
      </c>
      <c r="F61" s="15">
        <f t="shared" si="16"/>
        <v>0</v>
      </c>
      <c r="G61" s="15">
        <f t="shared" si="17"/>
        <v>0</v>
      </c>
      <c r="H61" s="15">
        <f>E61+Mar!H61</f>
        <v>0</v>
      </c>
      <c r="I61" s="62">
        <f t="shared" si="18"/>
        <v>0</v>
      </c>
    </row>
    <row r="62" spans="1:12" ht="14.25" x14ac:dyDescent="0.2">
      <c r="A62" s="76" t="s">
        <v>119</v>
      </c>
      <c r="B62" s="61">
        <v>4153</v>
      </c>
      <c r="C62" s="15">
        <f>Jan!C62</f>
        <v>0</v>
      </c>
      <c r="D62" s="15">
        <f t="shared" si="15"/>
        <v>0</v>
      </c>
      <c r="E62" s="8">
        <v>0</v>
      </c>
      <c r="F62" s="15">
        <f t="shared" si="16"/>
        <v>0</v>
      </c>
      <c r="G62" s="15">
        <f t="shared" si="17"/>
        <v>0</v>
      </c>
      <c r="H62" s="15">
        <f>E62+Mar!H62</f>
        <v>0</v>
      </c>
      <c r="I62" s="62">
        <f t="shared" si="18"/>
        <v>0</v>
      </c>
    </row>
    <row r="63" spans="1:12" ht="14.25" x14ac:dyDescent="0.2">
      <c r="A63" s="76" t="s">
        <v>120</v>
      </c>
      <c r="B63" s="61">
        <v>4154</v>
      </c>
      <c r="C63" s="15">
        <f>Jan!C63</f>
        <v>0</v>
      </c>
      <c r="D63" s="15">
        <f t="shared" si="15"/>
        <v>0</v>
      </c>
      <c r="E63" s="8">
        <v>0</v>
      </c>
      <c r="F63" s="15">
        <f t="shared" si="16"/>
        <v>0</v>
      </c>
      <c r="G63" s="15">
        <f t="shared" si="17"/>
        <v>0</v>
      </c>
      <c r="H63" s="15">
        <f>E63+Mar!H63</f>
        <v>0</v>
      </c>
      <c r="I63" s="62">
        <f t="shared" si="18"/>
        <v>0</v>
      </c>
    </row>
    <row r="64" spans="1:12" ht="13.5" thickBot="1" x14ac:dyDescent="0.25">
      <c r="A64" s="114" t="s">
        <v>125</v>
      </c>
      <c r="B64" s="61"/>
      <c r="C64" s="65">
        <f>SUM(C58:C63)</f>
        <v>0</v>
      </c>
      <c r="D64" s="65">
        <f t="shared" ref="D64:I64" si="19">SUM(D58:D63)</f>
        <v>0</v>
      </c>
      <c r="E64" s="65">
        <f t="shared" si="19"/>
        <v>0</v>
      </c>
      <c r="F64" s="65">
        <f t="shared" si="19"/>
        <v>0</v>
      </c>
      <c r="G64" s="65">
        <f t="shared" si="19"/>
        <v>0</v>
      </c>
      <c r="H64" s="65">
        <f t="shared" si="19"/>
        <v>0</v>
      </c>
      <c r="I64" s="65">
        <f t="shared" si="19"/>
        <v>0</v>
      </c>
    </row>
    <row r="65" spans="1:10" ht="13.5" customHeight="1" x14ac:dyDescent="0.2">
      <c r="A65" s="115" t="s">
        <v>31</v>
      </c>
      <c r="B65" s="116"/>
      <c r="C65" s="117">
        <f>Jan!C65</f>
        <v>0</v>
      </c>
      <c r="D65" s="117">
        <f>C65/12</f>
        <v>0</v>
      </c>
      <c r="E65" s="27">
        <v>0</v>
      </c>
      <c r="F65" s="117">
        <f>E65-D65</f>
        <v>0</v>
      </c>
      <c r="G65" s="117">
        <f>C65/12*4</f>
        <v>0</v>
      </c>
      <c r="H65" s="117">
        <f>E65+Mar!H65</f>
        <v>0</v>
      </c>
      <c r="I65" s="118">
        <f>H65-G65</f>
        <v>0</v>
      </c>
    </row>
    <row r="66" spans="1:10" ht="0.75" customHeight="1" x14ac:dyDescent="0.2">
      <c r="A66" s="76"/>
      <c r="B66" s="51"/>
      <c r="C66" s="80"/>
      <c r="D66" s="81"/>
      <c r="E66" s="80"/>
      <c r="F66" s="81"/>
      <c r="G66" s="81"/>
      <c r="H66" s="80"/>
      <c r="I66" s="82"/>
    </row>
    <row r="67" spans="1:10" ht="15" customHeight="1" x14ac:dyDescent="0.2">
      <c r="A67" s="119" t="s">
        <v>32</v>
      </c>
      <c r="B67" s="120"/>
      <c r="C67" s="169">
        <f>Jan!C67</f>
        <v>0</v>
      </c>
      <c r="D67" s="169">
        <f>C67/12</f>
        <v>0</v>
      </c>
      <c r="E67" s="169">
        <f>(E12+E22+E25+E27+E55+E64)-E65</f>
        <v>0</v>
      </c>
      <c r="F67" s="169">
        <f>E67-D67</f>
        <v>0</v>
      </c>
      <c r="G67" s="169">
        <f>C67/12*4</f>
        <v>0</v>
      </c>
      <c r="H67" s="169">
        <f>E67+Mar!H67</f>
        <v>0</v>
      </c>
      <c r="I67" s="170">
        <f>H67-G67</f>
        <v>0</v>
      </c>
    </row>
    <row r="68" spans="1:10" ht="9" customHeight="1" thickBot="1" x14ac:dyDescent="0.25">
      <c r="A68" s="123"/>
      <c r="B68" s="124"/>
      <c r="C68" s="125"/>
      <c r="D68" s="125"/>
      <c r="E68" s="125"/>
      <c r="F68" s="125"/>
      <c r="G68" s="125"/>
      <c r="H68" s="125"/>
      <c r="I68" s="126"/>
    </row>
    <row r="69" spans="1:10" ht="3.75" hidden="1" customHeight="1" x14ac:dyDescent="0.2">
      <c r="A69" s="120"/>
      <c r="B69" s="120"/>
      <c r="C69" s="127"/>
      <c r="D69" s="127"/>
      <c r="E69" s="127"/>
      <c r="F69" s="127"/>
      <c r="G69" s="127"/>
      <c r="H69" s="127"/>
      <c r="I69" s="127"/>
    </row>
    <row r="70" spans="1:10" ht="15" customHeight="1" x14ac:dyDescent="0.2">
      <c r="A70" s="128" t="s">
        <v>88</v>
      </c>
      <c r="B70" s="128"/>
      <c r="C70" s="127"/>
      <c r="D70" s="127"/>
      <c r="E70" s="127"/>
      <c r="F70" s="127"/>
      <c r="G70" s="127"/>
      <c r="H70" s="127"/>
      <c r="I70" s="127"/>
    </row>
    <row r="71" spans="1:10" ht="15" customHeight="1" x14ac:dyDescent="0.2">
      <c r="A71" s="189" t="s">
        <v>89</v>
      </c>
      <c r="B71" s="189"/>
      <c r="C71" s="189"/>
      <c r="D71" s="189"/>
      <c r="E71" s="189"/>
      <c r="F71" s="189"/>
      <c r="G71" s="189"/>
      <c r="H71" s="129"/>
      <c r="I71" s="129"/>
    </row>
    <row r="72" spans="1:10" ht="15" customHeight="1" x14ac:dyDescent="0.2">
      <c r="A72" s="189" t="s">
        <v>105</v>
      </c>
      <c r="B72" s="189"/>
      <c r="C72" s="189"/>
      <c r="D72" s="189"/>
      <c r="E72" s="189"/>
      <c r="F72" s="189"/>
      <c r="G72" s="189"/>
      <c r="H72" s="189"/>
      <c r="I72" s="189"/>
    </row>
    <row r="73" spans="1:10" ht="14.25" customHeight="1" x14ac:dyDescent="0.2">
      <c r="A73" s="189" t="s">
        <v>106</v>
      </c>
      <c r="B73" s="189"/>
      <c r="C73" s="189"/>
      <c r="D73" s="189"/>
      <c r="E73" s="189"/>
      <c r="F73" s="189"/>
      <c r="G73" s="189"/>
      <c r="H73" s="189"/>
      <c r="I73" s="189"/>
    </row>
    <row r="74" spans="1:10" ht="0.75" customHeight="1" x14ac:dyDescent="0.2">
      <c r="A74" s="130"/>
      <c r="B74" s="130"/>
      <c r="C74" s="130"/>
      <c r="D74" s="130"/>
      <c r="E74" s="130"/>
      <c r="F74" s="130"/>
      <c r="G74" s="130"/>
      <c r="H74" s="129"/>
      <c r="I74" s="129"/>
    </row>
    <row r="75" spans="1:10" ht="13.5" x14ac:dyDescent="0.2">
      <c r="A75" s="131" t="s">
        <v>74</v>
      </c>
      <c r="B75" s="131"/>
      <c r="C75" s="130"/>
      <c r="D75" s="130"/>
      <c r="E75" s="130"/>
      <c r="F75" s="130"/>
      <c r="G75" s="130"/>
      <c r="H75" s="129"/>
      <c r="I75" s="129"/>
    </row>
    <row r="76" spans="1:10" ht="18" x14ac:dyDescent="0.25">
      <c r="A76" s="208" t="s">
        <v>33</v>
      </c>
      <c r="B76" s="208"/>
      <c r="C76" s="209"/>
      <c r="D76" s="209"/>
      <c r="E76" s="209"/>
      <c r="F76" s="209"/>
      <c r="G76" s="209"/>
      <c r="H76" s="209"/>
      <c r="I76" s="209"/>
    </row>
    <row r="77" spans="1:10" ht="18" x14ac:dyDescent="0.25">
      <c r="A77" s="132"/>
      <c r="B77" s="132"/>
      <c r="C77" s="133"/>
      <c r="D77" s="133"/>
      <c r="E77" s="133"/>
      <c r="F77" s="133"/>
      <c r="G77" s="133"/>
      <c r="H77" s="210" t="s">
        <v>109</v>
      </c>
      <c r="I77" s="211"/>
    </row>
    <row r="78" spans="1:10" ht="39" x14ac:dyDescent="0.25">
      <c r="A78" s="134"/>
      <c r="B78" s="135"/>
      <c r="C78" s="135"/>
      <c r="D78" s="212" t="s">
        <v>34</v>
      </c>
      <c r="E78" s="213"/>
      <c r="F78" s="136" t="s">
        <v>2</v>
      </c>
      <c r="G78" s="136" t="s">
        <v>35</v>
      </c>
      <c r="H78" s="137" t="s">
        <v>115</v>
      </c>
      <c r="I78" s="137" t="s">
        <v>116</v>
      </c>
    </row>
    <row r="79" spans="1:10" ht="15" x14ac:dyDescent="0.2">
      <c r="A79" s="138" t="s">
        <v>53</v>
      </c>
      <c r="B79" s="139"/>
      <c r="C79" s="139"/>
      <c r="D79" s="214">
        <f>$E$12</f>
        <v>0</v>
      </c>
      <c r="E79" s="215"/>
      <c r="F79" s="140">
        <f>I3</f>
        <v>0</v>
      </c>
      <c r="G79" s="141">
        <v>4150</v>
      </c>
      <c r="H79" s="16"/>
      <c r="I79" s="17"/>
    </row>
    <row r="80" spans="1:10" ht="15" x14ac:dyDescent="0.2">
      <c r="A80" s="142" t="s">
        <v>36</v>
      </c>
      <c r="B80" s="143"/>
      <c r="C80" s="143"/>
      <c r="D80" s="216">
        <f>$E$15+$E$16</f>
        <v>0</v>
      </c>
      <c r="E80" s="217"/>
      <c r="F80" s="140">
        <f>$F$79</f>
        <v>0</v>
      </c>
      <c r="G80" s="141">
        <v>4200</v>
      </c>
      <c r="H80" s="18"/>
      <c r="I80" s="19" t="s">
        <v>5</v>
      </c>
      <c r="J80" s="45"/>
    </row>
    <row r="81" spans="1:13" ht="15" x14ac:dyDescent="0.2">
      <c r="A81" s="144" t="s">
        <v>37</v>
      </c>
      <c r="B81" s="145"/>
      <c r="C81" s="145"/>
      <c r="D81" s="218">
        <f>$E$18+$E$19+$E$20</f>
        <v>0</v>
      </c>
      <c r="E81" s="219"/>
      <c r="F81" s="140">
        <f>$F$79</f>
        <v>0</v>
      </c>
      <c r="G81" s="141">
        <v>4220</v>
      </c>
      <c r="H81" s="20"/>
      <c r="I81" s="21"/>
      <c r="K81" s="1" t="s">
        <v>5</v>
      </c>
    </row>
    <row r="82" spans="1:13" ht="15" x14ac:dyDescent="0.2">
      <c r="A82" s="146" t="s">
        <v>60</v>
      </c>
      <c r="B82" s="147"/>
      <c r="C82" s="143"/>
      <c r="D82" s="214"/>
      <c r="E82" s="215"/>
      <c r="F82" s="180"/>
      <c r="G82" s="141"/>
      <c r="H82" s="18"/>
      <c r="I82" s="19"/>
    </row>
    <row r="83" spans="1:13" ht="15" x14ac:dyDescent="0.2">
      <c r="A83" s="148" t="s">
        <v>66</v>
      </c>
      <c r="B83" s="149"/>
      <c r="C83" s="150"/>
      <c r="D83" s="214">
        <f>$E$30</f>
        <v>0</v>
      </c>
      <c r="E83" s="215"/>
      <c r="F83" s="140">
        <f>$F$79</f>
        <v>0</v>
      </c>
      <c r="G83" s="141">
        <v>4151</v>
      </c>
      <c r="H83" s="22"/>
      <c r="I83" s="23"/>
    </row>
    <row r="84" spans="1:13" ht="15" x14ac:dyDescent="0.2">
      <c r="A84" s="151" t="s">
        <v>19</v>
      </c>
      <c r="B84" s="150"/>
      <c r="C84" s="150"/>
      <c r="D84" s="214">
        <f>$E$31</f>
        <v>0</v>
      </c>
      <c r="E84" s="215"/>
      <c r="F84" s="140">
        <f>$F$79</f>
        <v>0</v>
      </c>
      <c r="G84" s="141">
        <v>3580</v>
      </c>
      <c r="H84" s="24"/>
      <c r="I84" s="25"/>
      <c r="J84" s="46"/>
      <c r="M84" s="1" t="s">
        <v>5</v>
      </c>
    </row>
    <row r="85" spans="1:13" ht="15" x14ac:dyDescent="0.2">
      <c r="A85" s="151" t="s">
        <v>130</v>
      </c>
      <c r="B85" s="150"/>
      <c r="C85" s="150"/>
      <c r="D85" s="214">
        <f>$E$33</f>
        <v>0</v>
      </c>
      <c r="E85" s="215"/>
      <c r="F85" s="140">
        <f>$F$79</f>
        <v>0</v>
      </c>
      <c r="G85" s="141">
        <v>3570</v>
      </c>
      <c r="H85" s="24"/>
      <c r="I85" s="25"/>
    </row>
    <row r="86" spans="1:13" ht="15" x14ac:dyDescent="0.2">
      <c r="A86" s="148" t="s">
        <v>107</v>
      </c>
      <c r="B86" s="149"/>
      <c r="C86" s="150"/>
      <c r="D86" s="214">
        <f>$E$25</f>
        <v>0</v>
      </c>
      <c r="E86" s="215"/>
      <c r="F86" s="140">
        <f>$F$79</f>
        <v>0</v>
      </c>
      <c r="G86" s="141">
        <v>3561</v>
      </c>
      <c r="H86" s="24"/>
      <c r="I86" s="25"/>
    </row>
    <row r="87" spans="1:13" ht="15" x14ac:dyDescent="0.2">
      <c r="A87" s="148" t="s">
        <v>108</v>
      </c>
      <c r="B87" s="149"/>
      <c r="C87" s="150"/>
      <c r="D87" s="214">
        <f>$E$27</f>
        <v>0</v>
      </c>
      <c r="E87" s="215"/>
      <c r="F87" s="140">
        <f>$F$79</f>
        <v>0</v>
      </c>
      <c r="G87" s="141">
        <v>3561</v>
      </c>
      <c r="H87" s="24"/>
      <c r="I87" s="25"/>
    </row>
    <row r="88" spans="1:13" ht="15" x14ac:dyDescent="0.2">
      <c r="A88" s="150" t="s">
        <v>61</v>
      </c>
      <c r="B88" s="216">
        <f>$E$48</f>
        <v>0</v>
      </c>
      <c r="C88" s="217"/>
      <c r="D88" s="216"/>
      <c r="E88" s="217"/>
      <c r="F88" s="152"/>
      <c r="G88" s="153"/>
      <c r="H88" s="24"/>
      <c r="I88" s="25"/>
    </row>
    <row r="89" spans="1:13" ht="15" x14ac:dyDescent="0.2">
      <c r="A89" s="150" t="s">
        <v>39</v>
      </c>
      <c r="B89" s="218">
        <f>$E$65</f>
        <v>0</v>
      </c>
      <c r="C89" s="219"/>
      <c r="D89" s="218"/>
      <c r="E89" s="219"/>
      <c r="F89" s="152"/>
      <c r="G89" s="153"/>
      <c r="H89" s="22"/>
      <c r="I89" s="26"/>
    </row>
    <row r="90" spans="1:13" ht="15" x14ac:dyDescent="0.2">
      <c r="A90" s="151" t="s">
        <v>63</v>
      </c>
      <c r="B90" s="150"/>
      <c r="C90" s="154"/>
      <c r="D90" s="214">
        <f>$B$88-$B$89</f>
        <v>0</v>
      </c>
      <c r="E90" s="215"/>
      <c r="F90" s="140">
        <f>$F$79</f>
        <v>0</v>
      </c>
      <c r="G90" s="141">
        <v>4152</v>
      </c>
      <c r="H90" s="24"/>
      <c r="I90" s="25"/>
    </row>
    <row r="91" spans="1:13" ht="15" x14ac:dyDescent="0.2">
      <c r="A91" s="144" t="s">
        <v>38</v>
      </c>
      <c r="B91" s="145"/>
      <c r="C91" s="145"/>
      <c r="D91" s="214">
        <f>$E$54</f>
        <v>0</v>
      </c>
      <c r="E91" s="215"/>
      <c r="F91" s="140">
        <f t="shared" ref="F91:F97" si="20">$F$79</f>
        <v>0</v>
      </c>
      <c r="G91" s="141">
        <v>4155</v>
      </c>
      <c r="H91" s="20"/>
      <c r="I91" s="21"/>
    </row>
    <row r="92" spans="1:13" ht="15" x14ac:dyDescent="0.2">
      <c r="A92" s="155" t="s">
        <v>101</v>
      </c>
      <c r="B92" s="156"/>
      <c r="C92" s="145"/>
      <c r="D92" s="214">
        <f>$E$58</f>
        <v>0</v>
      </c>
      <c r="E92" s="215"/>
      <c r="F92" s="140">
        <f t="shared" si="20"/>
        <v>0</v>
      </c>
      <c r="G92" s="141">
        <v>3310</v>
      </c>
      <c r="H92" s="20"/>
      <c r="I92" s="21"/>
    </row>
    <row r="93" spans="1:13" ht="15" x14ac:dyDescent="0.2">
      <c r="A93" s="155" t="s">
        <v>102</v>
      </c>
      <c r="B93" s="156"/>
      <c r="C93" s="145"/>
      <c r="D93" s="214">
        <f>$E$59</f>
        <v>0</v>
      </c>
      <c r="E93" s="215"/>
      <c r="F93" s="140">
        <f t="shared" si="20"/>
        <v>0</v>
      </c>
      <c r="G93" s="141">
        <v>3481</v>
      </c>
      <c r="H93" s="20"/>
      <c r="I93" s="21"/>
    </row>
    <row r="94" spans="1:13" ht="15" x14ac:dyDescent="0.2">
      <c r="A94" s="155" t="s">
        <v>103</v>
      </c>
      <c r="B94" s="156"/>
      <c r="C94" s="145"/>
      <c r="D94" s="214">
        <f>$E$60</f>
        <v>0</v>
      </c>
      <c r="E94" s="215"/>
      <c r="F94" s="140">
        <f t="shared" si="20"/>
        <v>0</v>
      </c>
      <c r="G94" s="141">
        <v>3300</v>
      </c>
      <c r="H94" s="20"/>
      <c r="I94" s="21"/>
    </row>
    <row r="95" spans="1:13" ht="15" x14ac:dyDescent="0.2">
      <c r="A95" s="138" t="s">
        <v>104</v>
      </c>
      <c r="B95" s="157"/>
      <c r="C95" s="139"/>
      <c r="D95" s="214">
        <f>$E$61</f>
        <v>0</v>
      </c>
      <c r="E95" s="215"/>
      <c r="F95" s="140">
        <f t="shared" si="20"/>
        <v>0</v>
      </c>
      <c r="G95" s="141">
        <v>4153</v>
      </c>
      <c r="H95" s="16"/>
      <c r="I95" s="17"/>
    </row>
    <row r="96" spans="1:13" ht="15.75" x14ac:dyDescent="0.25">
      <c r="A96" s="138" t="s">
        <v>126</v>
      </c>
      <c r="B96" s="157"/>
      <c r="C96" s="139"/>
      <c r="D96" s="214">
        <f>$E$62</f>
        <v>0</v>
      </c>
      <c r="E96" s="215"/>
      <c r="F96" s="140">
        <f t="shared" si="20"/>
        <v>0</v>
      </c>
      <c r="G96" s="158">
        <v>4153</v>
      </c>
      <c r="H96" s="16"/>
      <c r="I96" s="17"/>
    </row>
    <row r="97" spans="1:9" ht="15.75" x14ac:dyDescent="0.25">
      <c r="A97" s="159" t="s">
        <v>127</v>
      </c>
      <c r="B97" s="157"/>
      <c r="C97" s="139"/>
      <c r="D97" s="214">
        <f>$E$63</f>
        <v>0</v>
      </c>
      <c r="E97" s="215"/>
      <c r="F97" s="140">
        <f t="shared" si="20"/>
        <v>0</v>
      </c>
      <c r="G97" s="141">
        <v>4154</v>
      </c>
      <c r="H97" s="16"/>
      <c r="I97" s="17"/>
    </row>
    <row r="98" spans="1:9" ht="15" x14ac:dyDescent="0.2">
      <c r="A98" s="144" t="s">
        <v>40</v>
      </c>
      <c r="B98" s="145"/>
      <c r="C98" s="145"/>
      <c r="D98" s="214">
        <f>SUM($D$79:$D$97)</f>
        <v>0</v>
      </c>
      <c r="E98" s="215"/>
      <c r="F98" s="160" t="s">
        <v>5</v>
      </c>
      <c r="G98" s="160"/>
      <c r="H98" s="17"/>
      <c r="I98" s="17"/>
    </row>
    <row r="99" spans="1:9" ht="15" x14ac:dyDescent="0.2">
      <c r="A99" s="161" t="s">
        <v>109</v>
      </c>
      <c r="B99" s="2"/>
      <c r="C99" s="2"/>
      <c r="D99" s="2"/>
      <c r="E99" s="3"/>
      <c r="F99" s="2"/>
      <c r="G99" s="2"/>
      <c r="H99" s="5"/>
      <c r="I99" s="17"/>
    </row>
    <row r="100" spans="1:9" ht="15.75" x14ac:dyDescent="0.25">
      <c r="A100" s="162" t="s">
        <v>110</v>
      </c>
      <c r="B100" s="4"/>
      <c r="C100" s="5"/>
      <c r="D100" s="5"/>
      <c r="E100" s="5"/>
      <c r="F100" s="5"/>
      <c r="G100" s="6"/>
      <c r="H100" s="5"/>
      <c r="I100" s="17"/>
    </row>
    <row r="101" spans="1:9" ht="15" x14ac:dyDescent="0.2">
      <c r="A101" s="162" t="s">
        <v>40</v>
      </c>
      <c r="B101" s="4"/>
      <c r="C101" s="5"/>
      <c r="D101" s="5"/>
      <c r="E101" s="5"/>
      <c r="F101" s="5"/>
      <c r="G101" s="5"/>
      <c r="H101" s="5"/>
      <c r="I101" s="17"/>
    </row>
    <row r="102" spans="1:9" ht="14.25" x14ac:dyDescent="0.2">
      <c r="A102" s="51"/>
      <c r="B102" s="51"/>
      <c r="C102" s="51"/>
      <c r="D102" s="51"/>
      <c r="E102" s="51"/>
      <c r="F102" s="51"/>
      <c r="G102" s="51"/>
      <c r="H102" s="51"/>
      <c r="I102" s="51"/>
    </row>
    <row r="103" spans="1:9" ht="15" x14ac:dyDescent="0.2">
      <c r="A103" s="163" t="s">
        <v>111</v>
      </c>
      <c r="B103" s="163"/>
      <c r="C103" s="163"/>
      <c r="D103" s="163"/>
      <c r="E103" s="163"/>
      <c r="F103"/>
      <c r="G103" s="165"/>
      <c r="H103"/>
      <c r="I103" s="51"/>
    </row>
    <row r="104" spans="1:9" ht="15" x14ac:dyDescent="0.2">
      <c r="A104" s="164" t="s">
        <v>112</v>
      </c>
      <c r="B104" s="163"/>
      <c r="C104" s="163"/>
      <c r="D104" s="163"/>
      <c r="E104" s="163"/>
      <c r="F104"/>
      <c r="G104"/>
      <c r="H104"/>
      <c r="I104" s="51"/>
    </row>
    <row r="105" spans="1:9" ht="14.25" customHeight="1" x14ac:dyDescent="0.2">
      <c r="A105" s="164" t="s">
        <v>113</v>
      </c>
      <c r="B105" s="163"/>
      <c r="C105" s="163"/>
      <c r="D105" s="163"/>
      <c r="E105" s="163"/>
      <c r="F105"/>
      <c r="G105"/>
      <c r="H105"/>
      <c r="I105" s="51"/>
    </row>
    <row r="106" spans="1:9" ht="15" customHeight="1" x14ac:dyDescent="0.2">
      <c r="A106" s="229" t="s">
        <v>132</v>
      </c>
      <c r="B106" s="229"/>
      <c r="C106" s="229"/>
      <c r="D106" s="229"/>
      <c r="E106" s="229"/>
      <c r="F106" s="229"/>
      <c r="G106" s="229"/>
      <c r="H106"/>
      <c r="I106" s="51"/>
    </row>
    <row r="107" spans="1:9" ht="15" customHeight="1" thickBot="1" x14ac:dyDescent="0.25">
      <c r="A107" s="229"/>
      <c r="B107" s="229"/>
      <c r="C107" s="229"/>
      <c r="D107" s="229"/>
      <c r="E107" s="229"/>
      <c r="F107" s="229"/>
      <c r="G107" s="229"/>
      <c r="H107"/>
      <c r="I107" s="51"/>
    </row>
    <row r="108" spans="1:9" ht="15.75" thickBot="1" x14ac:dyDescent="0.25">
      <c r="A108" s="163"/>
      <c r="B108" s="163"/>
      <c r="C108" s="163"/>
      <c r="D108" s="163"/>
      <c r="E108" s="163"/>
      <c r="F108" s="220">
        <f>$D$98</f>
        <v>0</v>
      </c>
      <c r="G108" s="221"/>
      <c r="H108"/>
      <c r="I108" s="51"/>
    </row>
    <row r="109" spans="1:9" ht="15" x14ac:dyDescent="0.2">
      <c r="A109" s="150" t="s">
        <v>41</v>
      </c>
      <c r="B109" s="150"/>
      <c r="C109" s="51"/>
      <c r="D109" s="51"/>
      <c r="E109" s="51"/>
      <c r="F109" s="51"/>
      <c r="G109" s="51"/>
      <c r="H109" s="51"/>
      <c r="I109" s="51"/>
    </row>
    <row r="110" spans="1:9" ht="14.25" x14ac:dyDescent="0.2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 ht="15" x14ac:dyDescent="0.2">
      <c r="A111" s="150" t="s">
        <v>42</v>
      </c>
      <c r="B111" s="150"/>
      <c r="C111" s="51"/>
      <c r="D111" s="51"/>
      <c r="E111" s="51"/>
      <c r="F111" s="51"/>
      <c r="G111" s="51"/>
      <c r="H111" s="51"/>
      <c r="I111" s="51"/>
    </row>
    <row r="112" spans="1:9" ht="15" x14ac:dyDescent="0.2">
      <c r="A112" s="150" t="s">
        <v>56</v>
      </c>
      <c r="B112" s="150"/>
      <c r="C112" s="51"/>
      <c r="D112" s="51"/>
      <c r="E112" s="51"/>
      <c r="F112" s="51"/>
      <c r="G112" s="51"/>
      <c r="H112" s="51"/>
      <c r="I112" s="51"/>
    </row>
    <row r="113" spans="1:9" ht="15" x14ac:dyDescent="0.2">
      <c r="A113" s="150" t="s">
        <v>75</v>
      </c>
      <c r="B113" s="150"/>
      <c r="C113" s="51"/>
      <c r="D113" s="51"/>
      <c r="E113" s="51"/>
      <c r="F113" s="51"/>
      <c r="G113" s="51"/>
      <c r="H113" s="51"/>
      <c r="I113" s="51"/>
    </row>
    <row r="114" spans="1:9" ht="15" x14ac:dyDescent="0.2">
      <c r="A114" s="150" t="s">
        <v>64</v>
      </c>
      <c r="B114" s="150"/>
      <c r="C114" s="51"/>
      <c r="D114" s="51"/>
      <c r="E114" s="51"/>
      <c r="F114" s="51"/>
      <c r="G114" s="51"/>
      <c r="H114" s="51"/>
      <c r="I114" s="51"/>
    </row>
    <row r="115" spans="1:9" ht="15" x14ac:dyDescent="0.2">
      <c r="A115" s="150" t="s">
        <v>55</v>
      </c>
      <c r="B115" s="150"/>
      <c r="C115" s="51"/>
      <c r="D115" s="51"/>
      <c r="E115" s="51"/>
      <c r="F115" s="51"/>
      <c r="G115" s="51"/>
      <c r="H115" s="51"/>
      <c r="I115" s="51"/>
    </row>
    <row r="116" spans="1:9" ht="15" x14ac:dyDescent="0.2">
      <c r="A116" s="150" t="s">
        <v>43</v>
      </c>
      <c r="B116" s="150"/>
      <c r="C116" s="51"/>
      <c r="D116" s="51"/>
      <c r="E116" s="51"/>
      <c r="F116" s="51"/>
      <c r="G116" s="51"/>
      <c r="H116" s="51"/>
      <c r="I116" s="51"/>
    </row>
    <row r="117" spans="1:9" ht="15" x14ac:dyDescent="0.2">
      <c r="A117" s="150" t="s">
        <v>44</v>
      </c>
      <c r="B117" s="150"/>
      <c r="C117" s="51"/>
      <c r="D117" s="51"/>
      <c r="E117" s="51"/>
      <c r="F117" s="51"/>
      <c r="G117" s="51"/>
      <c r="H117" s="51"/>
      <c r="I117" s="51"/>
    </row>
    <row r="118" spans="1:9" ht="15" x14ac:dyDescent="0.2">
      <c r="A118" s="150" t="s">
        <v>90</v>
      </c>
      <c r="B118" s="150"/>
      <c r="C118" s="51"/>
      <c r="D118" s="51"/>
      <c r="E118" s="51"/>
      <c r="F118" s="51"/>
      <c r="G118" s="51"/>
      <c r="H118" s="51"/>
      <c r="I118" s="51"/>
    </row>
    <row r="119" spans="1:9" ht="15" x14ac:dyDescent="0.2">
      <c r="A119" s="150" t="s">
        <v>45</v>
      </c>
      <c r="B119" s="150"/>
      <c r="C119" s="51"/>
      <c r="D119" s="51"/>
      <c r="E119" s="51"/>
      <c r="F119" s="51"/>
      <c r="G119" s="51"/>
      <c r="H119" s="51"/>
      <c r="I119" s="51"/>
    </row>
    <row r="120" spans="1:9" ht="13.5" customHeight="1" x14ac:dyDescent="0.2">
      <c r="A120" s="150" t="s">
        <v>46</v>
      </c>
      <c r="B120" s="150"/>
      <c r="C120" s="51"/>
      <c r="D120" s="51"/>
      <c r="E120" s="51"/>
      <c r="F120" s="51"/>
      <c r="G120" s="51"/>
      <c r="H120" s="51"/>
      <c r="I120" s="51"/>
    </row>
    <row r="121" spans="1:9" ht="26.2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" x14ac:dyDescent="0.2">
      <c r="A122" s="30" t="s">
        <v>91</v>
      </c>
      <c r="B122" s="30"/>
      <c r="C122" s="30"/>
      <c r="D122" s="30"/>
      <c r="E122" s="30"/>
      <c r="F122" s="30" t="s">
        <v>92</v>
      </c>
      <c r="G122" s="30"/>
      <c r="H122" s="30"/>
      <c r="I122" s="29"/>
    </row>
    <row r="123" spans="1:9" ht="15" x14ac:dyDescent="0.2">
      <c r="A123" s="30" t="s">
        <v>128</v>
      </c>
      <c r="B123" s="30"/>
      <c r="C123" s="30"/>
      <c r="D123" s="30"/>
      <c r="E123" s="30"/>
      <c r="F123" s="30"/>
      <c r="G123" s="30"/>
      <c r="H123" s="30"/>
      <c r="I123" s="29"/>
    </row>
    <row r="124" spans="1:9" ht="9" customHeight="1" x14ac:dyDescent="0.2">
      <c r="A124" s="30"/>
      <c r="B124" s="30"/>
      <c r="C124" s="30"/>
      <c r="D124" s="30"/>
      <c r="E124" s="30"/>
      <c r="F124" s="30"/>
      <c r="G124" s="30"/>
      <c r="H124" s="30"/>
      <c r="I124" s="29"/>
    </row>
    <row r="125" spans="1:9" ht="26.25" customHeight="1" x14ac:dyDescent="0.2">
      <c r="A125" s="30" t="s">
        <v>91</v>
      </c>
      <c r="B125" s="30"/>
      <c r="C125" s="30"/>
      <c r="D125" s="30"/>
      <c r="E125" s="30"/>
      <c r="F125" s="30" t="s">
        <v>92</v>
      </c>
      <c r="G125" s="30"/>
      <c r="H125" s="30"/>
      <c r="I125" s="29"/>
    </row>
    <row r="126" spans="1:9" ht="15" customHeight="1" x14ac:dyDescent="0.2">
      <c r="A126" s="230" t="s">
        <v>129</v>
      </c>
      <c r="B126" s="230"/>
      <c r="C126" s="230"/>
      <c r="D126" s="31"/>
      <c r="E126" s="32"/>
      <c r="F126" s="32"/>
      <c r="G126" s="32"/>
      <c r="H126" s="32"/>
      <c r="I126" s="48"/>
    </row>
    <row r="127" spans="1:9" ht="15" x14ac:dyDescent="0.2">
      <c r="A127" s="231"/>
      <c r="B127" s="231"/>
      <c r="C127" s="231"/>
      <c r="D127" s="30"/>
      <c r="E127" s="30"/>
      <c r="F127" s="30"/>
      <c r="G127" s="30"/>
      <c r="H127" s="30"/>
      <c r="I127" s="29"/>
    </row>
    <row r="128" spans="1:9" ht="15.75" x14ac:dyDescent="0.25">
      <c r="A128" s="222" t="s">
        <v>133</v>
      </c>
      <c r="B128" s="223"/>
      <c r="C128" s="224"/>
      <c r="D128" s="224"/>
      <c r="E128" s="224"/>
      <c r="F128" s="224"/>
      <c r="G128" s="224"/>
      <c r="H128" s="224"/>
      <c r="I128" s="225"/>
    </row>
    <row r="129" spans="1:9" ht="19.5" customHeight="1" x14ac:dyDescent="0.25">
      <c r="A129" s="33" t="s">
        <v>47</v>
      </c>
      <c r="B129" s="34"/>
      <c r="C129" s="29"/>
      <c r="D129" s="29"/>
      <c r="E129" s="29"/>
      <c r="F129" s="29"/>
      <c r="G129" s="29"/>
      <c r="H129" s="226" t="s">
        <v>48</v>
      </c>
      <c r="I129" s="227"/>
    </row>
    <row r="130" spans="1:9" ht="12.75" customHeight="1" x14ac:dyDescent="0.25">
      <c r="A130" s="33"/>
      <c r="B130" s="34"/>
      <c r="C130" s="29"/>
      <c r="D130" s="29"/>
      <c r="E130" s="29"/>
      <c r="F130" s="29"/>
      <c r="G130" s="29"/>
      <c r="H130" s="48"/>
      <c r="I130" s="49"/>
    </row>
    <row r="131" spans="1:9" ht="15" x14ac:dyDescent="0.2">
      <c r="A131" s="35" t="s">
        <v>49</v>
      </c>
      <c r="B131" s="30" t="s">
        <v>93</v>
      </c>
      <c r="C131" s="36"/>
      <c r="D131" s="30"/>
      <c r="E131" s="30"/>
      <c r="F131" s="30"/>
      <c r="G131" s="30" t="s">
        <v>50</v>
      </c>
      <c r="H131" s="30" t="s">
        <v>114</v>
      </c>
      <c r="I131" s="37"/>
    </row>
    <row r="132" spans="1:9" ht="15" x14ac:dyDescent="0.2">
      <c r="A132" s="35"/>
      <c r="B132" s="30" t="s">
        <v>134</v>
      </c>
      <c r="C132" s="36"/>
      <c r="D132" s="30"/>
      <c r="E132" s="30"/>
      <c r="F132" s="30"/>
      <c r="G132" s="30"/>
      <c r="H132" s="30"/>
      <c r="I132" s="37"/>
    </row>
    <row r="133" spans="1:9" ht="15" x14ac:dyDescent="0.2">
      <c r="A133" s="35" t="s">
        <v>51</v>
      </c>
      <c r="B133" s="30" t="s">
        <v>93</v>
      </c>
      <c r="C133" s="36"/>
      <c r="D133" s="30"/>
      <c r="E133" s="30"/>
      <c r="F133" s="30"/>
      <c r="G133" s="30" t="s">
        <v>52</v>
      </c>
      <c r="H133" s="30" t="s">
        <v>114</v>
      </c>
      <c r="I133" s="37"/>
    </row>
    <row r="134" spans="1:9" ht="15" x14ac:dyDescent="0.2">
      <c r="A134" s="35"/>
      <c r="B134" s="30" t="s">
        <v>135</v>
      </c>
      <c r="C134" s="36"/>
      <c r="D134" s="30"/>
      <c r="E134" s="30"/>
      <c r="F134" s="30"/>
      <c r="G134" s="30"/>
      <c r="H134" s="30"/>
      <c r="I134" s="37"/>
    </row>
    <row r="135" spans="1:9" ht="14.25" x14ac:dyDescent="0.2">
      <c r="A135" s="38"/>
      <c r="B135" s="39"/>
      <c r="C135" s="228"/>
      <c r="D135" s="228"/>
      <c r="E135" s="228"/>
      <c r="F135" s="39"/>
      <c r="G135" s="39"/>
      <c r="H135" s="39"/>
      <c r="I135" s="40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</sheetData>
  <sheetProtection sheet="1" formatColumns="0" formatRows="0" selectLockedCells="1"/>
  <mergeCells count="47">
    <mergeCell ref="F108:G108"/>
    <mergeCell ref="A128:I128"/>
    <mergeCell ref="H129:I129"/>
    <mergeCell ref="C135:E135"/>
    <mergeCell ref="A106:G107"/>
    <mergeCell ref="A126:C127"/>
    <mergeCell ref="B88:C88"/>
    <mergeCell ref="D90:E90"/>
    <mergeCell ref="D91:E91"/>
    <mergeCell ref="B89:C89"/>
    <mergeCell ref="D98:E98"/>
    <mergeCell ref="D88:E88"/>
    <mergeCell ref="D92:E92"/>
    <mergeCell ref="D93:E93"/>
    <mergeCell ref="D96:E96"/>
    <mergeCell ref="D97:E97"/>
    <mergeCell ref="D95:E95"/>
    <mergeCell ref="D94:E94"/>
    <mergeCell ref="D89:E89"/>
    <mergeCell ref="D84:E84"/>
    <mergeCell ref="D85:E85"/>
    <mergeCell ref="D86:E86"/>
    <mergeCell ref="D87:E87"/>
    <mergeCell ref="D80:E80"/>
    <mergeCell ref="D81:E81"/>
    <mergeCell ref="D82:E82"/>
    <mergeCell ref="D83:E83"/>
    <mergeCell ref="A73:I73"/>
    <mergeCell ref="A76:I76"/>
    <mergeCell ref="H77:I77"/>
    <mergeCell ref="D78:E78"/>
    <mergeCell ref="D79:E79"/>
    <mergeCell ref="A1:I1"/>
    <mergeCell ref="C2:I2"/>
    <mergeCell ref="C3:D3"/>
    <mergeCell ref="G3:H3"/>
    <mergeCell ref="C4:D4"/>
    <mergeCell ref="G4:H4"/>
    <mergeCell ref="A71:G71"/>
    <mergeCell ref="A72:I72"/>
    <mergeCell ref="A5:A7"/>
    <mergeCell ref="A2:B2"/>
    <mergeCell ref="A3:B3"/>
    <mergeCell ref="A4:B4"/>
    <mergeCell ref="C5:I5"/>
    <mergeCell ref="D6:F6"/>
    <mergeCell ref="G6:I6"/>
  </mergeCells>
  <phoneticPr fontId="16" type="noConversion"/>
  <conditionalFormatting sqref="F9:F11 I9:I11 F15:F22 I15:I22 F25 I25 F27 I27 F30:F33 I30:I33 F36:F47 I36:I47 F51:F53 I51:I53 F58:F63 I58:I63 F67 I67">
    <cfRule type="cellIs" dxfId="3" priority="1" operator="greaterThan">
      <formula>0</formula>
    </cfRule>
  </conditionalFormatting>
  <pageMargins left="0.15748031496062992" right="0.15748031496062992" top="0.39370078740157483" bottom="0.39370078740157483" header="0.23622047244094491" footer="0.23622047244094491"/>
  <pageSetup paperSize="9" scale="73" orientation="portrait" horizontalDpi="4294967292" verticalDpi="4294967292" r:id="rId1"/>
  <headerFooter alignWithMargins="0">
    <oddHeader>&amp;L&amp;"Arial,Bold"&amp;12Transition Quality Assurance System (TQAS)</oddHeader>
    <oddFooter>&amp;C&amp;G&amp;R
&amp;"Calibri,Bold"&amp;8TQAS-8b-F11/CTC Monthly Claim Form/MSLETB/V1.1</oddFooter>
  </headerFooter>
  <rowBreaks count="1" manualBreakCount="1">
    <brk id="74" max="16383" man="1"/>
  </row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A788A1D10B44983741A5F44C8F3A2" ma:contentTypeVersion="12" ma:contentTypeDescription="Create a new document." ma:contentTypeScope="" ma:versionID="6d5982bcc07a5dcafe86fae27b56b983">
  <xsd:schema xmlns:xsd="http://www.w3.org/2001/XMLSchema" xmlns:xs="http://www.w3.org/2001/XMLSchema" xmlns:p="http://schemas.microsoft.com/office/2006/metadata/properties" xmlns:ns2="5d7b71c5-1c49-4cfc-83e3-f0de8bb3b8d0" xmlns:ns3="6fc2573d-2b2a-4007-94cd-6cb24cbb3840" targetNamespace="http://schemas.microsoft.com/office/2006/metadata/properties" ma:root="true" ma:fieldsID="a7faec50c71903ac771fc738cf377eee" ns2:_="" ns3:_="">
    <xsd:import namespace="5d7b71c5-1c49-4cfc-83e3-f0de8bb3b8d0"/>
    <xsd:import namespace="6fc2573d-2b2a-4007-94cd-6cb24cbb38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71c5-1c49-4cfc-83e3-f0de8bb3b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e405303-9583-412f-a13a-e99b68c50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2573d-2b2a-4007-94cd-6cb24cbb38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1feb007-8c74-423e-ae5e-54c357a74bfc}" ma:internalName="TaxCatchAll" ma:showField="CatchAllData" ma:web="6fc2573d-2b2a-4007-94cd-6cb24cbb3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c2573d-2b2a-4007-94cd-6cb24cbb3840" xsi:nil="true"/>
    <lcf76f155ced4ddcb4097134ff3c332f xmlns="5d7b71c5-1c49-4cfc-83e3-f0de8bb3b8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B215D-6DC5-4597-999C-0B3B17519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08721-CB47-4594-9486-D0AE316016BE}"/>
</file>

<file path=customXml/itemProps3.xml><?xml version="1.0" encoding="utf-8"?>
<ds:datastoreItem xmlns:ds="http://schemas.openxmlformats.org/officeDocument/2006/customXml" ds:itemID="{1D83BB12-E664-4929-8CB5-86FD4CB63850}">
  <ds:schemaRefs>
    <ds:schemaRef ds:uri="http://schemas.microsoft.com/office/infopath/2007/PartnerControls"/>
    <ds:schemaRef ds:uri="http://schemas.microsoft.com/office/2006/documentManagement/types"/>
    <ds:schemaRef ds:uri="056f2492-f5df-4c39-b6c8-d185481cd03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d587e8b-2641-4643-b1eb-e0d19eb836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</vt:lpstr>
      <vt:lpstr>Nov</vt:lpstr>
      <vt:lpstr>Oct</vt:lpstr>
      <vt:lpstr>Sep</vt:lpstr>
      <vt:lpstr>Aug</vt:lpstr>
      <vt:lpstr>Jul</vt:lpstr>
      <vt:lpstr>Jun</vt:lpstr>
      <vt:lpstr>May</vt:lpstr>
      <vt:lpstr>Apr</vt:lpstr>
      <vt:lpstr>Mar</vt:lpstr>
      <vt:lpstr>Feb</vt:lpstr>
      <vt:lpstr>Jan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Ita Kennedy</cp:lastModifiedBy>
  <cp:lastPrinted>2023-10-26T08:33:19Z</cp:lastPrinted>
  <dcterms:created xsi:type="dcterms:W3CDTF">2010-02-11T10:34:23Z</dcterms:created>
  <dcterms:modified xsi:type="dcterms:W3CDTF">2023-11-09T11:57:33Z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0x0101008C8A788A1D10B44983741A5F44C8F3A2</vt:lpwstr>
  </property>
</Properties>
</file>